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225" windowWidth="15330" windowHeight="8970" activeTab="0"/>
  </bookViews>
  <sheets>
    <sheet name="入力説明" sheetId="1" r:id="rId1"/>
    <sheet name="男子一覧表" sheetId="2" r:id="rId2"/>
    <sheet name="男子個票" sheetId="3" r:id="rId3"/>
    <sheet name="女子一覧表" sheetId="4" r:id="rId4"/>
    <sheet name="女子個票" sheetId="5" r:id="rId5"/>
  </sheets>
  <definedNames>
    <definedName name="_xlnm.Print_Titles" localSheetId="4">'女子個票'!$3:$3</definedName>
  </definedNames>
  <calcPr fullCalcOnLoad="1"/>
</workbook>
</file>

<file path=xl/sharedStrings.xml><?xml version="1.0" encoding="utf-8"?>
<sst xmlns="http://schemas.openxmlformats.org/spreadsheetml/2006/main" count="1534" uniqueCount="111">
  <si>
    <t>印</t>
  </si>
  <si>
    <t>競技者名（漢字）</t>
  </si>
  <si>
    <t>競技者名（カナ）</t>
  </si>
  <si>
    <t>学年</t>
  </si>
  <si>
    <t>姓</t>
  </si>
  <si>
    <t>携帯電話</t>
  </si>
  <si>
    <t>三重陸上競技協会</t>
  </si>
  <si>
    <t>監督連絡</t>
  </si>
  <si>
    <t>所属団体名</t>
  </si>
  <si>
    <t>男子</t>
  </si>
  <si>
    <t>女子</t>
  </si>
  <si>
    <t>※男子は別紙に記入願います。</t>
  </si>
  <si>
    <t>種目１</t>
  </si>
  <si>
    <t>種目</t>
  </si>
  <si>
    <t>種目２</t>
  </si>
  <si>
    <t>種目３</t>
  </si>
  <si>
    <t>陸上競技大会申込者一覧表</t>
  </si>
  <si>
    <t>※女子は別紙に記入願います。</t>
  </si>
  <si>
    <t>三重太郎</t>
  </si>
  <si>
    <t>円盤投</t>
  </si>
  <si>
    <t>記入例</t>
  </si>
  <si>
    <t>所属コード</t>
  </si>
  <si>
    <t>公認記録がない場合は記入しない</t>
  </si>
  <si>
    <t>大会名</t>
  </si>
  <si>
    <t>監督名</t>
  </si>
  <si>
    <t>FAX</t>
  </si>
  <si>
    <t>mailアドレス</t>
  </si>
  <si>
    <t>NO</t>
  </si>
  <si>
    <t>※</t>
  </si>
  <si>
    <t>ﾐｴﾀﾛｳ</t>
  </si>
  <si>
    <t>100ｍ</t>
  </si>
  <si>
    <t>1500m</t>
  </si>
  <si>
    <t>400R</t>
  </si>
  <si>
    <t>所属長名・印</t>
  </si>
  <si>
    <t>様式③</t>
  </si>
  <si>
    <t>様式④</t>
  </si>
  <si>
    <t>性</t>
  </si>
  <si>
    <t>ゼッケン</t>
  </si>
  <si>
    <t>氏名</t>
  </si>
  <si>
    <t>学年</t>
  </si>
  <si>
    <t>所属</t>
  </si>
  <si>
    <t>記録</t>
  </si>
  <si>
    <t>ゼッケン</t>
  </si>
  <si>
    <t>氏　　名</t>
  </si>
  <si>
    <t>ゼッケン</t>
  </si>
  <si>
    <t>男</t>
  </si>
  <si>
    <t>ゼッケン</t>
  </si>
  <si>
    <t>女</t>
  </si>
  <si>
    <t>女</t>
  </si>
  <si>
    <t>様式③④⑤</t>
  </si>
  <si>
    <t>高校定時制大会・中学選抜大会・各地区大会用にお使い下さい。</t>
  </si>
  <si>
    <t>女</t>
  </si>
  <si>
    <t>①</t>
  </si>
  <si>
    <t>リレー種目・記録を入力して下さい</t>
  </si>
  <si>
    <t>印刷はカラープリンターで御願いします。（女子は赤字のため）</t>
  </si>
  <si>
    <t>～高校　～中学とは記入しない</t>
  </si>
  <si>
    <t>記録１</t>
  </si>
  <si>
    <t>記録２</t>
  </si>
  <si>
    <t>記録３</t>
  </si>
  <si>
    <t>40m25</t>
  </si>
  <si>
    <t>3.30.25</t>
  </si>
  <si>
    <t>リレー</t>
  </si>
  <si>
    <t>種目1</t>
  </si>
  <si>
    <t>種目2</t>
  </si>
  <si>
    <t>種目3</t>
  </si>
  <si>
    <t>A</t>
  </si>
  <si>
    <t>A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</si>
  <si>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</si>
  <si>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</si>
  <si>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</si>
  <si>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</si>
  <si>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</si>
  <si>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</si>
  <si>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</si>
  <si>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</si>
  <si>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</si>
  <si>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</si>
  <si>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4×100R</t>
  </si>
  <si>
    <t>4×200R</t>
  </si>
  <si>
    <t>4×400R</t>
  </si>
  <si>
    <t>A</t>
  </si>
  <si>
    <t>B</t>
  </si>
  <si>
    <t>C</t>
  </si>
  <si>
    <t>D</t>
  </si>
  <si>
    <t>E</t>
  </si>
  <si>
    <t>F</t>
  </si>
  <si>
    <t>4×100R</t>
  </si>
  <si>
    <t>4×200R</t>
  </si>
  <si>
    <t>4×400R</t>
  </si>
  <si>
    <t>リレー</t>
  </si>
  <si>
    <t>女</t>
  </si>
  <si>
    <t>ﾐｴﾀﾛｳ</t>
  </si>
  <si>
    <t>PC入力用</t>
  </si>
  <si>
    <t>個票⑤</t>
  </si>
  <si>
    <t>小学生混成リレー用</t>
  </si>
  <si>
    <t>400R</t>
  </si>
  <si>
    <t>800R</t>
  </si>
  <si>
    <t>1600R</t>
  </si>
  <si>
    <t>混成R</t>
  </si>
  <si>
    <t>400R</t>
  </si>
  <si>
    <t>800R</t>
  </si>
  <si>
    <t>②</t>
  </si>
  <si>
    <t>男女一覧表に入力すれば、自動で個票に転記されます。</t>
  </si>
  <si>
    <t>③</t>
  </si>
  <si>
    <t>FAX</t>
  </si>
  <si>
    <t>この書式での三重陸協への申込みはできません。</t>
  </si>
  <si>
    <t>④</t>
  </si>
  <si>
    <r>
      <t>一覧表へ登録等の用紙からコピーして張り付ける場合は、</t>
    </r>
    <r>
      <rPr>
        <u val="single"/>
        <sz val="12"/>
        <color indexed="10"/>
        <rFont val="ＭＳ 明朝"/>
        <family val="1"/>
      </rPr>
      <t>形式を選択して貼り付け</t>
    </r>
    <r>
      <rPr>
        <sz val="12"/>
        <color indexed="8"/>
        <rFont val="ＭＳ 明朝"/>
        <family val="1"/>
      </rPr>
      <t>を選び</t>
    </r>
  </si>
  <si>
    <t>値のみを張り付けて下さい</t>
  </si>
  <si>
    <r>
      <t>リレー種目は</t>
    </r>
    <r>
      <rPr>
        <u val="single"/>
        <sz val="12"/>
        <color indexed="10"/>
        <rFont val="ＭＳ 明朝"/>
        <family val="1"/>
      </rPr>
      <t>個票へ選手のNoを入力して下さい。</t>
    </r>
    <r>
      <rPr>
        <sz val="12"/>
        <rFont val="ＭＳ 明朝"/>
        <family val="1"/>
      </rPr>
      <t>一覧表に記載された選手が転記されます。</t>
    </r>
  </si>
  <si>
    <t>この様式は汎用書式です。(PC使用入力用）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</si>
</sst>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月&quot;"/>
    <numFmt numFmtId="177" formatCode="#\ &quot;日&quot;"/>
  </numFmts>
  <fonts count="55">
    <font>
      <sz val="9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.5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b/>
      <sz val="14"/>
      <color indexed="10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u val="single"/>
      <sz val="12"/>
      <color indexed="10"/>
      <name val="ＭＳ 明朝"/>
      <family val="1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shrinkToFi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5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5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28" xfId="0" applyFont="1" applyBorder="1" applyAlignment="1" applyProtection="1">
      <alignment horizontal="center" vertical="center" textRotation="255"/>
      <protection hidden="1"/>
    </xf>
    <xf numFmtId="0" fontId="11" fillId="0" borderId="29" xfId="0" applyFont="1" applyBorder="1" applyAlignment="1" applyProtection="1">
      <alignment horizontal="center" vertical="center" textRotation="255"/>
      <protection hidden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left" vertical="center" wrapText="1" shrinkToFit="1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 locked="0"/>
    </xf>
    <xf numFmtId="0" fontId="11" fillId="0" borderId="39" xfId="0" applyFont="1" applyBorder="1" applyAlignment="1" applyProtection="1">
      <alignment horizontal="center" vertical="center" shrinkToFit="1"/>
      <protection hidden="1"/>
    </xf>
    <xf numFmtId="0" fontId="11" fillId="0" borderId="40" xfId="0" applyFont="1" applyBorder="1" applyAlignment="1" applyProtection="1">
      <alignment horizontal="center" vertical="center" shrinkToFit="1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left" vertical="center"/>
      <protection hidden="1" locked="0"/>
    </xf>
    <xf numFmtId="0" fontId="7" fillId="33" borderId="43" xfId="0" applyFont="1" applyFill="1" applyBorder="1" applyAlignment="1" applyProtection="1">
      <alignment horizontal="center"/>
      <protection/>
    </xf>
    <xf numFmtId="0" fontId="7" fillId="33" borderId="44" xfId="0" applyFont="1" applyFill="1" applyBorder="1" applyAlignment="1" applyProtection="1">
      <alignment horizontal="center"/>
      <protection/>
    </xf>
    <xf numFmtId="0" fontId="7" fillId="33" borderId="45" xfId="0" applyFont="1" applyFill="1" applyBorder="1" applyAlignment="1" applyProtection="1">
      <alignment horizontal="center" shrinkToFit="1"/>
      <protection/>
    </xf>
    <xf numFmtId="0" fontId="8" fillId="33" borderId="46" xfId="0" applyFont="1" applyFill="1" applyBorder="1" applyAlignment="1" applyProtection="1">
      <alignment horizontal="center" shrinkToFit="1"/>
      <protection/>
    </xf>
    <xf numFmtId="0" fontId="7" fillId="33" borderId="47" xfId="0" applyFont="1" applyFill="1" applyBorder="1" applyAlignment="1" applyProtection="1">
      <alignment horizontal="center" shrinkToFit="1"/>
      <protection/>
    </xf>
    <xf numFmtId="0" fontId="7" fillId="33" borderId="43" xfId="0" applyFont="1" applyFill="1" applyBorder="1" applyAlignment="1" applyProtection="1">
      <alignment horizontal="center" shrinkToFit="1"/>
      <protection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vertical="center"/>
      <protection locked="0"/>
    </xf>
    <xf numFmtId="0" fontId="13" fillId="0" borderId="26" xfId="0" applyFont="1" applyFill="1" applyBorder="1" applyAlignment="1" applyProtection="1">
      <alignment vertical="center"/>
      <protection locked="0"/>
    </xf>
    <xf numFmtId="0" fontId="12" fillId="33" borderId="43" xfId="0" applyFont="1" applyFill="1" applyBorder="1" applyAlignment="1" applyProtection="1">
      <alignment horizontal="center"/>
      <protection/>
    </xf>
    <xf numFmtId="0" fontId="12" fillId="33" borderId="44" xfId="0" applyFont="1" applyFill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 vertical="center" textRotation="255"/>
      <protection hidden="1"/>
    </xf>
    <xf numFmtId="0" fontId="11" fillId="0" borderId="49" xfId="0" applyFont="1" applyBorder="1" applyAlignment="1" applyProtection="1">
      <alignment horizontal="center" vertical="center" shrinkToFit="1"/>
      <protection hidden="1"/>
    </xf>
    <xf numFmtId="0" fontId="11" fillId="0" borderId="50" xfId="0" applyFont="1" applyBorder="1" applyAlignment="1" applyProtection="1">
      <alignment horizontal="left" vertical="center" wrapText="1" shrinkToFit="1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 textRotation="255"/>
      <protection hidden="1"/>
    </xf>
    <xf numFmtId="0" fontId="12" fillId="0" borderId="34" xfId="0" applyFont="1" applyBorder="1" applyAlignment="1" applyProtection="1">
      <alignment horizontal="left" vertical="center" wrapText="1" shrinkToFit="1"/>
      <protection hidden="1"/>
    </xf>
    <xf numFmtId="0" fontId="12" fillId="0" borderId="29" xfId="0" applyFont="1" applyBorder="1" applyAlignment="1" applyProtection="1">
      <alignment horizontal="center" vertical="center" textRotation="255"/>
      <protection hidden="1"/>
    </xf>
    <xf numFmtId="0" fontId="12" fillId="0" borderId="48" xfId="0" applyFont="1" applyBorder="1" applyAlignment="1" applyProtection="1">
      <alignment horizontal="center" vertical="center" textRotation="255"/>
      <protection hidden="1"/>
    </xf>
    <xf numFmtId="0" fontId="12" fillId="0" borderId="49" xfId="0" applyFont="1" applyBorder="1" applyAlignment="1" applyProtection="1">
      <alignment horizontal="center" vertical="center" shrinkToFit="1"/>
      <protection hidden="1"/>
    </xf>
    <xf numFmtId="0" fontId="12" fillId="0" borderId="50" xfId="0" applyFont="1" applyBorder="1" applyAlignment="1" applyProtection="1">
      <alignment horizontal="left" vertical="center" wrapText="1" shrinkToFit="1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2" fillId="33" borderId="43" xfId="0" applyFon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51" xfId="0" applyFont="1" applyFill="1" applyBorder="1" applyAlignment="1" applyProtection="1">
      <alignment horizontal="left" vertical="center"/>
      <protection locked="0"/>
    </xf>
    <xf numFmtId="0" fontId="13" fillId="0" borderId="52" xfId="0" applyFont="1" applyFill="1" applyBorder="1" applyAlignment="1" applyProtection="1">
      <alignment horizontal="left" vertical="center"/>
      <protection locked="0"/>
    </xf>
    <xf numFmtId="0" fontId="13" fillId="0" borderId="53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5" fontId="10" fillId="0" borderId="0" xfId="0" applyNumberFormat="1" applyFont="1" applyFill="1" applyBorder="1" applyAlignment="1">
      <alignment horizontal="right"/>
    </xf>
    <xf numFmtId="0" fontId="17" fillId="0" borderId="52" xfId="0" applyFont="1" applyFill="1" applyBorder="1" applyAlignment="1" applyProtection="1">
      <alignment horizontal="center" vertical="center" shrinkToFit="1"/>
      <protection locked="0"/>
    </xf>
    <xf numFmtId="0" fontId="17" fillId="0" borderId="54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vertical="top" wrapText="1"/>
      <protection locked="0"/>
    </xf>
    <xf numFmtId="0" fontId="7" fillId="0" borderId="18" xfId="0" applyFont="1" applyFill="1" applyBorder="1" applyAlignment="1" applyProtection="1">
      <alignment vertical="top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 shrinkToFit="1"/>
      <protection/>
    </xf>
    <xf numFmtId="0" fontId="8" fillId="33" borderId="58" xfId="0" applyFont="1" applyFill="1" applyBorder="1" applyAlignment="1" applyProtection="1">
      <alignment horizontal="center" shrinkToFit="1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>
      <alignment horizontal="left" vertical="center"/>
    </xf>
    <xf numFmtId="0" fontId="5" fillId="0" borderId="60" xfId="0" applyFont="1" applyFill="1" applyBorder="1" applyAlignment="1" applyProtection="1">
      <alignment horizontal="center" vertical="center" shrinkToFit="1"/>
      <protection/>
    </xf>
    <xf numFmtId="0" fontId="5" fillId="0" borderId="61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5" fillId="0" borderId="6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65" xfId="0" applyFont="1" applyFill="1" applyBorder="1" applyAlignment="1" applyProtection="1">
      <alignment horizontal="right" vertical="center"/>
      <protection locked="0"/>
    </xf>
    <xf numFmtId="0" fontId="5" fillId="0" borderId="56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57" xfId="0" applyFont="1" applyFill="1" applyBorder="1" applyAlignment="1" applyProtection="1">
      <alignment horizontal="right" vertical="center"/>
      <protection locked="0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/>
      <protection/>
    </xf>
    <xf numFmtId="0" fontId="7" fillId="33" borderId="69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74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>
      <alignment horizontal="left"/>
    </xf>
    <xf numFmtId="0" fontId="17" fillId="0" borderId="53" xfId="0" applyFont="1" applyFill="1" applyBorder="1" applyAlignment="1" applyProtection="1">
      <alignment horizontal="center" vertical="center" shrinkToFit="1"/>
      <protection locked="0"/>
    </xf>
    <xf numFmtId="0" fontId="17" fillId="0" borderId="76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17" fillId="0" borderId="70" xfId="0" applyFont="1" applyFill="1" applyBorder="1" applyAlignment="1" applyProtection="1">
      <alignment horizontal="center" vertical="center" shrinkToFit="1"/>
      <protection locked="0"/>
    </xf>
    <xf numFmtId="0" fontId="17" fillId="0" borderId="78" xfId="0" applyFont="1" applyFill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/>
      <protection hidden="1"/>
    </xf>
    <xf numFmtId="0" fontId="11" fillId="0" borderId="80" xfId="0" applyFont="1" applyBorder="1" applyAlignment="1" applyProtection="1">
      <alignment horizontal="center" vertical="center"/>
      <protection hidden="1"/>
    </xf>
    <xf numFmtId="0" fontId="11" fillId="0" borderId="8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right" vertical="center" shrinkToFit="1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left" vertical="center" shrinkToFit="1"/>
      <protection hidden="1"/>
    </xf>
    <xf numFmtId="0" fontId="0" fillId="0" borderId="82" xfId="0" applyFont="1" applyBorder="1" applyAlignment="1" applyProtection="1">
      <alignment horizontal="right" vertical="center"/>
      <protection hidden="1"/>
    </xf>
    <xf numFmtId="0" fontId="0" fillId="0" borderId="83" xfId="0" applyFont="1" applyBorder="1" applyAlignment="1" applyProtection="1">
      <alignment horizontal="right" vertical="center"/>
      <protection hidden="1"/>
    </xf>
    <xf numFmtId="0" fontId="11" fillId="0" borderId="84" xfId="0" applyFont="1" applyBorder="1" applyAlignment="1" applyProtection="1">
      <alignment horizontal="center" vertical="center"/>
      <protection hidden="1"/>
    </xf>
    <xf numFmtId="0" fontId="11" fillId="0" borderId="8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right" vertical="center" shrinkToFit="1"/>
      <protection hidden="1"/>
    </xf>
    <xf numFmtId="0" fontId="0" fillId="0" borderId="14" xfId="0" applyFont="1" applyBorder="1" applyAlignment="1" applyProtection="1">
      <alignment horizontal="left" vertical="center" shrinkToFit="1"/>
      <protection hidden="1"/>
    </xf>
    <xf numFmtId="0" fontId="0" fillId="0" borderId="86" xfId="0" applyFont="1" applyBorder="1" applyAlignment="1" applyProtection="1">
      <alignment horizontal="right" vertical="center"/>
      <protection hidden="1"/>
    </xf>
    <xf numFmtId="0" fontId="0" fillId="0" borderId="87" xfId="0" applyFont="1" applyBorder="1" applyAlignment="1" applyProtection="1">
      <alignment horizontal="right" vertical="center"/>
      <protection hidden="1"/>
    </xf>
    <xf numFmtId="0" fontId="0" fillId="0" borderId="88" xfId="0" applyFont="1" applyBorder="1" applyAlignment="1" applyProtection="1">
      <alignment horizontal="left" vertical="center" shrinkToFit="1"/>
      <protection hidden="1"/>
    </xf>
    <xf numFmtId="0" fontId="0" fillId="0" borderId="89" xfId="0" applyFont="1" applyBorder="1" applyAlignment="1" applyProtection="1">
      <alignment horizontal="left" vertical="center" shrinkToFit="1"/>
      <protection hidden="1"/>
    </xf>
    <xf numFmtId="0" fontId="11" fillId="33" borderId="90" xfId="0" applyFont="1" applyFill="1" applyBorder="1" applyAlignment="1" applyProtection="1">
      <alignment horizontal="center" vertical="center"/>
      <protection hidden="1" locked="0"/>
    </xf>
    <xf numFmtId="0" fontId="0" fillId="33" borderId="91" xfId="0" applyFill="1" applyBorder="1" applyAlignment="1" applyProtection="1">
      <alignment horizontal="center" vertical="center"/>
      <protection hidden="1" locked="0"/>
    </xf>
    <xf numFmtId="0" fontId="11" fillId="33" borderId="41" xfId="0" applyFont="1" applyFill="1" applyBorder="1" applyAlignment="1" applyProtection="1">
      <alignment vertical="center"/>
      <protection hidden="1" locked="0"/>
    </xf>
    <xf numFmtId="0" fontId="0" fillId="33" borderId="92" xfId="0" applyFill="1" applyBorder="1" applyAlignment="1" applyProtection="1">
      <alignment vertical="center"/>
      <protection hidden="1" locked="0"/>
    </xf>
    <xf numFmtId="0" fontId="11" fillId="0" borderId="93" xfId="0" applyFont="1" applyBorder="1" applyAlignment="1" applyProtection="1">
      <alignment horizontal="center" vertical="center"/>
      <protection hidden="1"/>
    </xf>
    <xf numFmtId="0" fontId="11" fillId="0" borderId="94" xfId="0" applyFont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96" xfId="0" applyFont="1" applyBorder="1" applyAlignment="1" applyProtection="1">
      <alignment horizontal="center" vertical="center" textRotation="255" shrinkToFit="1"/>
      <protection hidden="1"/>
    </xf>
    <xf numFmtId="0" fontId="11" fillId="0" borderId="97" xfId="0" applyFont="1" applyBorder="1" applyAlignment="1" applyProtection="1">
      <alignment horizontal="center" vertical="center" textRotation="255" shrinkToFit="1"/>
      <protection hidden="1"/>
    </xf>
    <xf numFmtId="0" fontId="11" fillId="0" borderId="98" xfId="0" applyFont="1" applyBorder="1" applyAlignment="1" applyProtection="1">
      <alignment horizontal="center" vertical="center" textRotation="255" shrinkToFit="1"/>
      <protection hidden="1"/>
    </xf>
    <xf numFmtId="0" fontId="11" fillId="0" borderId="30" xfId="0" applyFont="1" applyBorder="1" applyAlignment="1" applyProtection="1">
      <alignment horizontal="center" vertical="center" shrinkToFit="1"/>
      <protection hidden="1"/>
    </xf>
    <xf numFmtId="0" fontId="11" fillId="33" borderId="11" xfId="0" applyFont="1" applyFill="1" applyBorder="1" applyAlignment="1" applyProtection="1">
      <alignment horizontal="center" vertical="center" shrinkToFit="1"/>
      <protection hidden="1" locked="0"/>
    </xf>
    <xf numFmtId="0" fontId="0" fillId="0" borderId="11" xfId="0" applyBorder="1" applyAlignment="1" applyProtection="1">
      <alignment vertical="center"/>
      <protection hidden="1"/>
    </xf>
    <xf numFmtId="0" fontId="11" fillId="33" borderId="49" xfId="0" applyFont="1" applyFill="1" applyBorder="1" applyAlignment="1" applyProtection="1">
      <alignment horizontal="center" vertical="center" shrinkToFit="1"/>
      <protection hidden="1" locked="0"/>
    </xf>
    <xf numFmtId="0" fontId="0" fillId="0" borderId="49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34" borderId="11" xfId="0" applyFill="1" applyBorder="1" applyAlignment="1" applyProtection="1">
      <alignment horizontal="left" vertical="center"/>
      <protection hidden="1"/>
    </xf>
    <xf numFmtId="0" fontId="11" fillId="0" borderId="99" xfId="0" applyFont="1" applyBorder="1" applyAlignment="1" applyProtection="1">
      <alignment horizontal="left" vertical="center"/>
      <protection hidden="1" locked="0"/>
    </xf>
    <xf numFmtId="0" fontId="11" fillId="0" borderId="20" xfId="0" applyFont="1" applyBorder="1" applyAlignment="1" applyProtection="1">
      <alignment horizontal="left" vertical="center"/>
      <protection hidden="1" locked="0"/>
    </xf>
    <xf numFmtId="0" fontId="11" fillId="33" borderId="100" xfId="0" applyFont="1" applyFill="1" applyBorder="1" applyAlignment="1" applyProtection="1">
      <alignment horizontal="center" vertical="center"/>
      <protection hidden="1" locked="0"/>
    </xf>
    <xf numFmtId="0" fontId="0" fillId="33" borderId="101" xfId="0" applyFill="1" applyBorder="1" applyAlignment="1" applyProtection="1">
      <alignment horizontal="center" vertical="center"/>
      <protection hidden="1" locked="0"/>
    </xf>
    <xf numFmtId="0" fontId="11" fillId="33" borderId="37" xfId="0" applyFont="1" applyFill="1" applyBorder="1" applyAlignment="1" applyProtection="1">
      <alignment vertical="center"/>
      <protection hidden="1" locked="0"/>
    </xf>
    <xf numFmtId="0" fontId="0" fillId="33" borderId="102" xfId="0" applyFill="1" applyBorder="1" applyAlignment="1" applyProtection="1">
      <alignment vertical="center"/>
      <protection hidden="1" locked="0"/>
    </xf>
    <xf numFmtId="0" fontId="11" fillId="0" borderId="103" xfId="0" applyFont="1" applyBorder="1" applyAlignment="1" applyProtection="1">
      <alignment horizontal="center" vertical="center"/>
      <protection hidden="1"/>
    </xf>
    <xf numFmtId="0" fontId="11" fillId="0" borderId="104" xfId="0" applyFont="1" applyBorder="1" applyAlignment="1" applyProtection="1">
      <alignment horizontal="center" vertical="center"/>
      <protection hidden="1"/>
    </xf>
    <xf numFmtId="0" fontId="11" fillId="0" borderId="105" xfId="0" applyFont="1" applyBorder="1" applyAlignment="1" applyProtection="1">
      <alignment horizontal="left" vertical="center"/>
      <protection hidden="1" locked="0"/>
    </xf>
    <xf numFmtId="0" fontId="11" fillId="0" borderId="21" xfId="0" applyFont="1" applyBorder="1" applyAlignment="1" applyProtection="1">
      <alignment horizontal="left" vertical="center"/>
      <protection hidden="1" locked="0"/>
    </xf>
    <xf numFmtId="0" fontId="11" fillId="0" borderId="10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 shrinkToFit="1"/>
      <protection hidden="1"/>
    </xf>
    <xf numFmtId="0" fontId="11" fillId="0" borderId="107" xfId="0" applyFont="1" applyBorder="1" applyAlignment="1" applyProtection="1">
      <alignment horizontal="center" vertical="center" textRotation="255" shrinkToFit="1"/>
      <protection hidden="1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12" fillId="33" borderId="44" xfId="0" applyFont="1" applyFill="1" applyBorder="1" applyAlignment="1" applyProtection="1">
      <alignment horizontal="center"/>
      <protection/>
    </xf>
    <xf numFmtId="0" fontId="12" fillId="33" borderId="69" xfId="0" applyFont="1" applyFill="1" applyBorder="1" applyAlignment="1" applyProtection="1">
      <alignment horizontal="center"/>
      <protection/>
    </xf>
    <xf numFmtId="0" fontId="13" fillId="0" borderId="70" xfId="0" applyFont="1" applyFill="1" applyBorder="1" applyAlignment="1" applyProtection="1">
      <alignment horizontal="center" vertical="center"/>
      <protection locked="0"/>
    </xf>
    <xf numFmtId="0" fontId="13" fillId="0" borderId="7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horizontal="left" vertical="center"/>
    </xf>
    <xf numFmtId="0" fontId="12" fillId="33" borderId="49" xfId="0" applyFont="1" applyFill="1" applyBorder="1" applyAlignment="1" applyProtection="1">
      <alignment horizontal="center" vertical="center" shrinkToFit="1"/>
      <protection hidden="1" locked="0"/>
    </xf>
    <xf numFmtId="0" fontId="13" fillId="0" borderId="49" xfId="0" applyFont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2" fillId="33" borderId="11" xfId="0" applyFont="1" applyFill="1" applyBorder="1" applyAlignment="1" applyProtection="1">
      <alignment horizontal="center" vertical="center" shrinkToFit="1"/>
      <protection hidden="1" locked="0"/>
    </xf>
    <xf numFmtId="0" fontId="12" fillId="0" borderId="107" xfId="0" applyFont="1" applyBorder="1" applyAlignment="1" applyProtection="1">
      <alignment horizontal="center" vertical="center" textRotation="255" shrinkToFit="1"/>
      <protection hidden="1"/>
    </xf>
    <xf numFmtId="0" fontId="12" fillId="0" borderId="97" xfId="0" applyFont="1" applyBorder="1" applyAlignment="1" applyProtection="1">
      <alignment horizontal="center" vertical="center" textRotation="255" shrinkToFit="1"/>
      <protection hidden="1"/>
    </xf>
    <xf numFmtId="0" fontId="12" fillId="0" borderId="98" xfId="0" applyFont="1" applyBorder="1" applyAlignment="1" applyProtection="1">
      <alignment horizontal="center" vertical="center" textRotation="255" shrinkToFit="1"/>
      <protection hidden="1"/>
    </xf>
    <xf numFmtId="0" fontId="12" fillId="0" borderId="96" xfId="0" applyFont="1" applyBorder="1" applyAlignment="1" applyProtection="1">
      <alignment horizontal="center" vertical="center" textRotation="255" shrinkToFit="1"/>
      <protection hidden="1"/>
    </xf>
    <xf numFmtId="0" fontId="12" fillId="33" borderId="90" xfId="0" applyFont="1" applyFill="1" applyBorder="1" applyAlignment="1" applyProtection="1">
      <alignment horizontal="center" vertical="center"/>
      <protection hidden="1" locked="0"/>
    </xf>
    <xf numFmtId="0" fontId="13" fillId="33" borderId="91" xfId="0" applyFont="1" applyFill="1" applyBorder="1" applyAlignment="1" applyProtection="1">
      <alignment horizontal="center" vertical="center"/>
      <protection hidden="1" locked="0"/>
    </xf>
    <xf numFmtId="0" fontId="12" fillId="33" borderId="100" xfId="0" applyFont="1" applyFill="1" applyBorder="1" applyAlignment="1" applyProtection="1">
      <alignment horizontal="center" vertical="center"/>
      <protection hidden="1" locked="0"/>
    </xf>
    <xf numFmtId="0" fontId="13" fillId="33" borderId="101" xfId="0" applyFont="1" applyFill="1" applyBorder="1" applyAlignment="1" applyProtection="1">
      <alignment horizontal="center" vertical="center"/>
      <protection hidden="1" locked="0"/>
    </xf>
    <xf numFmtId="0" fontId="13" fillId="0" borderId="82" xfId="0" applyFont="1" applyBorder="1" applyAlignment="1" applyProtection="1">
      <alignment horizontal="right" vertical="center"/>
      <protection hidden="1"/>
    </xf>
    <xf numFmtId="0" fontId="13" fillId="0" borderId="83" xfId="0" applyFont="1" applyBorder="1" applyAlignment="1" applyProtection="1">
      <alignment horizontal="right" vertical="center"/>
      <protection hidden="1"/>
    </xf>
    <xf numFmtId="0" fontId="13" fillId="0" borderId="88" xfId="0" applyFont="1" applyBorder="1" applyAlignment="1" applyProtection="1">
      <alignment horizontal="left" vertical="center" shrinkToFit="1"/>
      <protection hidden="1"/>
    </xf>
    <xf numFmtId="0" fontId="13" fillId="0" borderId="89" xfId="0" applyFont="1" applyBorder="1" applyAlignment="1" applyProtection="1">
      <alignment horizontal="left" vertical="center" shrinkToFit="1"/>
      <protection hidden="1"/>
    </xf>
    <xf numFmtId="0" fontId="13" fillId="0" borderId="13" xfId="0" applyFont="1" applyBorder="1" applyAlignment="1" applyProtection="1">
      <alignment horizontal="left" vertical="center" shrinkToFit="1"/>
      <protection hidden="1"/>
    </xf>
    <xf numFmtId="0" fontId="13" fillId="0" borderId="14" xfId="0" applyFont="1" applyBorder="1" applyAlignment="1" applyProtection="1">
      <alignment horizontal="right" vertical="center" shrinkToFit="1"/>
      <protection hidden="1"/>
    </xf>
    <xf numFmtId="0" fontId="13" fillId="0" borderId="14" xfId="0" applyFont="1" applyBorder="1" applyAlignment="1" applyProtection="1">
      <alignment horizontal="left" vertical="center" shrinkToFit="1"/>
      <protection hidden="1"/>
    </xf>
    <xf numFmtId="0" fontId="13" fillId="0" borderId="86" xfId="0" applyFont="1" applyBorder="1" applyAlignment="1" applyProtection="1">
      <alignment horizontal="right" vertical="center"/>
      <protection hidden="1"/>
    </xf>
    <xf numFmtId="0" fontId="13" fillId="0" borderId="87" xfId="0" applyFont="1" applyBorder="1" applyAlignment="1" applyProtection="1">
      <alignment horizontal="right" vertical="center"/>
      <protection hidden="1"/>
    </xf>
    <xf numFmtId="49" fontId="11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right" vertical="center" shrinkToFit="1"/>
      <protection hidden="1"/>
    </xf>
    <xf numFmtId="49" fontId="11" fillId="0" borderId="79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showGridLines="0" tabSelected="1" zoomScalePageLayoutView="0" workbookViewId="0" topLeftCell="A1">
      <selection activeCell="L23" sqref="L23"/>
    </sheetView>
  </sheetViews>
  <sheetFormatPr defaultColWidth="9.00390625" defaultRowHeight="12"/>
  <sheetData>
    <row r="1" ht="19.5" customHeight="1"/>
    <row r="2" s="22" customFormat="1" ht="19.5" customHeight="1">
      <c r="A2" s="22" t="s">
        <v>49</v>
      </c>
    </row>
    <row r="3" s="22" customFormat="1" ht="19.5" customHeight="1"/>
    <row r="4" s="22" customFormat="1" ht="19.5" customHeight="1">
      <c r="A4" s="22" t="s">
        <v>110</v>
      </c>
    </row>
    <row r="5" s="22" customFormat="1" ht="19.5" customHeight="1"/>
    <row r="6" s="22" customFormat="1" ht="19.5" customHeight="1">
      <c r="A6" s="22" t="s">
        <v>50</v>
      </c>
    </row>
    <row r="7" s="22" customFormat="1" ht="19.5" customHeight="1">
      <c r="A7" s="22" t="s">
        <v>105</v>
      </c>
    </row>
    <row r="8" s="22" customFormat="1" ht="19.5" customHeight="1"/>
    <row r="9" spans="1:2" s="22" customFormat="1" ht="19.5" customHeight="1">
      <c r="A9" s="23" t="s">
        <v>52</v>
      </c>
      <c r="B9" s="22" t="s">
        <v>102</v>
      </c>
    </row>
    <row r="10" s="22" customFormat="1" ht="19.5" customHeight="1">
      <c r="A10" s="23"/>
    </row>
    <row r="11" spans="1:2" s="22" customFormat="1" ht="19.5" customHeight="1">
      <c r="A11" s="23" t="s">
        <v>101</v>
      </c>
      <c r="B11" s="22" t="s">
        <v>109</v>
      </c>
    </row>
    <row r="12" ht="14.25">
      <c r="B12" s="22" t="s">
        <v>53</v>
      </c>
    </row>
    <row r="13" ht="14.25">
      <c r="B13" s="22"/>
    </row>
    <row r="14" spans="1:2" ht="14.25">
      <c r="A14" s="23" t="s">
        <v>103</v>
      </c>
      <c r="B14" s="26" t="s">
        <v>54</v>
      </c>
    </row>
    <row r="16" spans="1:2" s="3" customFormat="1" ht="14.25">
      <c r="A16" s="116" t="s">
        <v>106</v>
      </c>
      <c r="B16" s="117" t="s">
        <v>107</v>
      </c>
    </row>
    <row r="17" s="3" customFormat="1" ht="14.25" customHeight="1">
      <c r="B17" s="117" t="s">
        <v>108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39"/>
  <sheetViews>
    <sheetView showGridLines="0" showZeros="0" zoomScalePageLayoutView="0" workbookViewId="0" topLeftCell="A1">
      <selection activeCell="S16" sqref="S16"/>
    </sheetView>
  </sheetViews>
  <sheetFormatPr defaultColWidth="9.00390625" defaultRowHeight="12"/>
  <cols>
    <col min="1" max="1" width="4.875" style="4" customWidth="1"/>
    <col min="2" max="2" width="10.00390625" style="4" customWidth="1"/>
    <col min="3" max="3" width="15.375" style="4" customWidth="1"/>
    <col min="4" max="5" width="1.625" style="4" customWidth="1"/>
    <col min="6" max="6" width="13.875" style="4" customWidth="1"/>
    <col min="7" max="7" width="3.375" style="4" customWidth="1"/>
    <col min="8" max="8" width="10.125" style="4" customWidth="1"/>
    <col min="9" max="9" width="0.12890625" style="4" hidden="1" customWidth="1"/>
    <col min="10" max="10" width="8.375" style="4" customWidth="1"/>
    <col min="11" max="11" width="10.375" style="4" customWidth="1"/>
    <col min="12" max="12" width="8.375" style="4" customWidth="1"/>
    <col min="13" max="13" width="10.375" style="4" customWidth="1"/>
    <col min="14" max="14" width="1.37890625" style="4" hidden="1" customWidth="1"/>
    <col min="15" max="15" width="8.375" style="4" customWidth="1"/>
    <col min="16" max="16" width="7.00390625" style="4" customWidth="1"/>
    <col min="17" max="17" width="4.125" style="4" customWidth="1"/>
    <col min="18" max="18" width="4.50390625" style="3" customWidth="1"/>
    <col min="19" max="19" width="4.875" style="3" customWidth="1"/>
    <col min="20" max="20" width="9.375" style="3" hidden="1" customWidth="1"/>
    <col min="21" max="16384" width="9.375" style="3" customWidth="1"/>
  </cols>
  <sheetData>
    <row r="1" spans="2:20" ht="17.25">
      <c r="B1" s="2"/>
      <c r="C1" s="2"/>
      <c r="D1" s="2"/>
      <c r="E1" s="2"/>
      <c r="F1" s="27" t="s">
        <v>16</v>
      </c>
      <c r="G1" s="2"/>
      <c r="H1" s="2"/>
      <c r="I1" s="2"/>
      <c r="J1" s="2"/>
      <c r="K1" s="2"/>
      <c r="L1" s="2"/>
      <c r="M1" s="2"/>
      <c r="N1" s="2"/>
      <c r="O1" s="118" t="s">
        <v>34</v>
      </c>
      <c r="P1" s="118"/>
      <c r="Q1" s="2"/>
      <c r="T1" s="3" t="s">
        <v>99</v>
      </c>
    </row>
    <row r="2" spans="1:20" ht="17.25">
      <c r="A2" s="189" t="s">
        <v>34</v>
      </c>
      <c r="B2" s="189"/>
      <c r="C2" s="28"/>
      <c r="D2" s="28"/>
      <c r="E2" s="28"/>
      <c r="F2" s="2"/>
      <c r="G2" s="2"/>
      <c r="H2" s="29"/>
      <c r="I2" s="28"/>
      <c r="J2" s="53"/>
      <c r="K2" s="54"/>
      <c r="L2" s="55"/>
      <c r="M2" s="56"/>
      <c r="N2" s="57"/>
      <c r="O2" s="119" t="s">
        <v>92</v>
      </c>
      <c r="P2" s="119"/>
      <c r="Q2" s="2"/>
      <c r="T2" s="3" t="s">
        <v>100</v>
      </c>
    </row>
    <row r="3" spans="1:20" ht="30" customHeight="1">
      <c r="A3" s="135" t="s">
        <v>9</v>
      </c>
      <c r="B3" s="135"/>
      <c r="D3" s="1"/>
      <c r="E3" s="1"/>
      <c r="F3" s="1"/>
      <c r="G3" s="1"/>
      <c r="H3" s="1" t="s">
        <v>23</v>
      </c>
      <c r="I3" s="1"/>
      <c r="J3" s="192"/>
      <c r="K3" s="192"/>
      <c r="L3" s="192"/>
      <c r="M3" s="192"/>
      <c r="N3" s="192"/>
      <c r="O3" s="192"/>
      <c r="P3" s="192"/>
      <c r="Q3" s="1"/>
      <c r="T3" s="3" t="s">
        <v>97</v>
      </c>
    </row>
    <row r="4" spans="1:20" ht="12.75">
      <c r="A4" s="168" t="s">
        <v>17</v>
      </c>
      <c r="B4" s="168"/>
      <c r="C4" s="168"/>
      <c r="D4" s="169"/>
      <c r="E4" s="169"/>
      <c r="F4" s="169"/>
      <c r="G4" s="169"/>
      <c r="H4" s="169"/>
      <c r="Q4" s="5"/>
      <c r="T4" s="3" t="s">
        <v>98</v>
      </c>
    </row>
    <row r="5" spans="1:17" ht="11.25">
      <c r="A5" s="170" t="s">
        <v>8</v>
      </c>
      <c r="B5" s="171"/>
      <c r="C5" s="171"/>
      <c r="D5" s="170" t="s">
        <v>33</v>
      </c>
      <c r="E5" s="171"/>
      <c r="F5" s="171"/>
      <c r="G5" s="174"/>
      <c r="H5" s="176" t="s">
        <v>24</v>
      </c>
      <c r="I5" s="30"/>
      <c r="J5" s="122"/>
      <c r="K5" s="122"/>
      <c r="L5" s="122"/>
      <c r="M5" s="124" t="s">
        <v>21</v>
      </c>
      <c r="N5" s="125"/>
      <c r="O5" s="125"/>
      <c r="P5" s="126"/>
      <c r="Q5" s="3"/>
    </row>
    <row r="6" spans="1:17" ht="11.25">
      <c r="A6" s="172"/>
      <c r="B6" s="173"/>
      <c r="C6" s="173"/>
      <c r="D6" s="172"/>
      <c r="E6" s="173"/>
      <c r="F6" s="173"/>
      <c r="G6" s="175"/>
      <c r="H6" s="177"/>
      <c r="I6" s="31"/>
      <c r="J6" s="123"/>
      <c r="K6" s="123"/>
      <c r="L6" s="123"/>
      <c r="M6" s="127"/>
      <c r="N6" s="128"/>
      <c r="O6" s="128"/>
      <c r="P6" s="129"/>
      <c r="Q6" s="3"/>
    </row>
    <row r="7" spans="1:17" ht="17.25" customHeight="1">
      <c r="A7" s="140"/>
      <c r="B7" s="141"/>
      <c r="C7" s="142"/>
      <c r="D7" s="146" t="s">
        <v>0</v>
      </c>
      <c r="E7" s="147"/>
      <c r="F7" s="147"/>
      <c r="G7" s="148"/>
      <c r="H7" s="32" t="s">
        <v>7</v>
      </c>
      <c r="I7" s="186"/>
      <c r="J7" s="187"/>
      <c r="K7" s="187"/>
      <c r="L7" s="188"/>
      <c r="M7" s="186" t="s">
        <v>104</v>
      </c>
      <c r="N7" s="187"/>
      <c r="O7" s="187"/>
      <c r="P7" s="188"/>
      <c r="Q7" s="3"/>
    </row>
    <row r="8" spans="1:17" ht="16.5" customHeight="1">
      <c r="A8" s="143"/>
      <c r="B8" s="144"/>
      <c r="C8" s="145"/>
      <c r="D8" s="149"/>
      <c r="E8" s="150"/>
      <c r="F8" s="150"/>
      <c r="G8" s="151"/>
      <c r="H8" s="32" t="s">
        <v>5</v>
      </c>
      <c r="I8" s="186"/>
      <c r="J8" s="187"/>
      <c r="K8" s="187"/>
      <c r="L8" s="187"/>
      <c r="M8" s="187"/>
      <c r="N8" s="187"/>
      <c r="O8" s="187"/>
      <c r="P8" s="188"/>
      <c r="Q8" s="3"/>
    </row>
    <row r="9" spans="1:17" ht="16.5" customHeight="1">
      <c r="A9" s="155" t="s">
        <v>55</v>
      </c>
      <c r="B9" s="156"/>
      <c r="C9" s="157"/>
      <c r="D9" s="152"/>
      <c r="E9" s="153"/>
      <c r="F9" s="153"/>
      <c r="G9" s="154"/>
      <c r="H9" s="33" t="s">
        <v>26</v>
      </c>
      <c r="I9" s="34"/>
      <c r="J9" s="184"/>
      <c r="K9" s="184"/>
      <c r="L9" s="184"/>
      <c r="M9" s="184"/>
      <c r="N9" s="184"/>
      <c r="O9" s="184"/>
      <c r="P9" s="185"/>
      <c r="Q9" s="3"/>
    </row>
    <row r="10" spans="1:17" ht="11.25" customHeight="1">
      <c r="A10" s="158"/>
      <c r="B10" s="138" t="s">
        <v>27</v>
      </c>
      <c r="C10" s="136" t="s">
        <v>1</v>
      </c>
      <c r="D10" s="178" t="s">
        <v>3</v>
      </c>
      <c r="E10" s="179"/>
      <c r="F10" s="136" t="s">
        <v>2</v>
      </c>
      <c r="G10" s="138" t="s">
        <v>4</v>
      </c>
      <c r="H10" s="130" t="s">
        <v>13</v>
      </c>
      <c r="I10" s="130"/>
      <c r="J10" s="130"/>
      <c r="K10" s="130"/>
      <c r="L10" s="130"/>
      <c r="M10" s="130"/>
      <c r="N10" s="130"/>
      <c r="O10" s="130"/>
      <c r="P10" s="36" t="s">
        <v>61</v>
      </c>
      <c r="Q10" s="3"/>
    </row>
    <row r="11" spans="1:17" ht="11.25" customHeight="1" thickBot="1">
      <c r="A11" s="159"/>
      <c r="B11" s="139"/>
      <c r="C11" s="137"/>
      <c r="D11" s="180"/>
      <c r="E11" s="181"/>
      <c r="F11" s="137"/>
      <c r="G11" s="182"/>
      <c r="H11" s="133" t="s">
        <v>12</v>
      </c>
      <c r="I11" s="134"/>
      <c r="J11" s="35" t="s">
        <v>56</v>
      </c>
      <c r="K11" s="37" t="s">
        <v>14</v>
      </c>
      <c r="L11" s="35" t="s">
        <v>57</v>
      </c>
      <c r="M11" s="193" t="s">
        <v>15</v>
      </c>
      <c r="N11" s="194"/>
      <c r="O11" s="35" t="s">
        <v>58</v>
      </c>
      <c r="P11" s="38"/>
      <c r="Q11" s="3"/>
    </row>
    <row r="12" spans="1:16" s="8" customFormat="1" ht="12.75" customHeight="1" thickBot="1">
      <c r="A12" s="78" t="s">
        <v>28</v>
      </c>
      <c r="B12" s="78" t="s">
        <v>20</v>
      </c>
      <c r="C12" s="78" t="s">
        <v>18</v>
      </c>
      <c r="D12" s="162">
        <v>3</v>
      </c>
      <c r="E12" s="163"/>
      <c r="F12" s="79" t="s">
        <v>29</v>
      </c>
      <c r="G12" s="78">
        <v>1</v>
      </c>
      <c r="H12" s="131" t="s">
        <v>30</v>
      </c>
      <c r="I12" s="132"/>
      <c r="J12" s="80">
        <v>12.21</v>
      </c>
      <c r="K12" s="81" t="s">
        <v>19</v>
      </c>
      <c r="L12" s="80" t="s">
        <v>59</v>
      </c>
      <c r="M12" s="131" t="s">
        <v>31</v>
      </c>
      <c r="N12" s="132"/>
      <c r="O12" s="82" t="s">
        <v>60</v>
      </c>
      <c r="P12" s="83" t="s">
        <v>32</v>
      </c>
    </row>
    <row r="13" spans="1:17" ht="24.75" customHeight="1">
      <c r="A13" s="39">
        <v>1</v>
      </c>
      <c r="B13" s="40"/>
      <c r="C13" s="104"/>
      <c r="D13" s="164"/>
      <c r="E13" s="165"/>
      <c r="F13" s="107"/>
      <c r="G13" s="41" t="s">
        <v>45</v>
      </c>
      <c r="H13" s="42"/>
      <c r="I13" s="69"/>
      <c r="J13" s="60"/>
      <c r="K13" s="42"/>
      <c r="L13" s="60"/>
      <c r="M13" s="195"/>
      <c r="N13" s="196"/>
      <c r="O13" s="63"/>
      <c r="P13" s="43"/>
      <c r="Q13" s="3"/>
    </row>
    <row r="14" spans="1:17" ht="24.75" customHeight="1">
      <c r="A14" s="44">
        <v>2</v>
      </c>
      <c r="B14" s="45"/>
      <c r="C14" s="105"/>
      <c r="D14" s="160"/>
      <c r="E14" s="161"/>
      <c r="F14" s="108"/>
      <c r="G14" s="41" t="s">
        <v>45</v>
      </c>
      <c r="H14" s="46"/>
      <c r="I14" s="70"/>
      <c r="J14" s="61"/>
      <c r="K14" s="46"/>
      <c r="L14" s="61"/>
      <c r="M14" s="120"/>
      <c r="N14" s="121"/>
      <c r="O14" s="64"/>
      <c r="P14" s="43"/>
      <c r="Q14" s="3"/>
    </row>
    <row r="15" spans="1:17" ht="24.75" customHeight="1">
      <c r="A15" s="44">
        <v>3</v>
      </c>
      <c r="B15" s="45"/>
      <c r="C15" s="105"/>
      <c r="D15" s="160"/>
      <c r="E15" s="161"/>
      <c r="F15" s="108"/>
      <c r="G15" s="41" t="s">
        <v>45</v>
      </c>
      <c r="H15" s="46"/>
      <c r="I15" s="70"/>
      <c r="J15" s="61"/>
      <c r="K15" s="46"/>
      <c r="L15" s="61"/>
      <c r="M15" s="120"/>
      <c r="N15" s="121"/>
      <c r="O15" s="64"/>
      <c r="P15" s="43"/>
      <c r="Q15" s="3"/>
    </row>
    <row r="16" spans="1:17" ht="24.75" customHeight="1">
      <c r="A16" s="44">
        <v>4</v>
      </c>
      <c r="B16" s="45"/>
      <c r="C16" s="105"/>
      <c r="D16" s="160"/>
      <c r="E16" s="161"/>
      <c r="F16" s="108"/>
      <c r="G16" s="41" t="s">
        <v>45</v>
      </c>
      <c r="H16" s="46"/>
      <c r="I16" s="70"/>
      <c r="J16" s="61"/>
      <c r="K16" s="46"/>
      <c r="L16" s="61"/>
      <c r="M16" s="120"/>
      <c r="N16" s="121"/>
      <c r="O16" s="64"/>
      <c r="P16" s="43"/>
      <c r="Q16" s="3"/>
    </row>
    <row r="17" spans="1:17" ht="24.75" customHeight="1">
      <c r="A17" s="44">
        <v>5</v>
      </c>
      <c r="B17" s="45"/>
      <c r="C17" s="105"/>
      <c r="D17" s="160"/>
      <c r="E17" s="161"/>
      <c r="F17" s="108"/>
      <c r="G17" s="41" t="s">
        <v>45</v>
      </c>
      <c r="H17" s="46"/>
      <c r="I17" s="70"/>
      <c r="J17" s="61"/>
      <c r="K17" s="46"/>
      <c r="L17" s="61"/>
      <c r="M17" s="120"/>
      <c r="N17" s="121"/>
      <c r="O17" s="64"/>
      <c r="P17" s="43"/>
      <c r="Q17" s="3"/>
    </row>
    <row r="18" spans="1:17" ht="24.75" customHeight="1">
      <c r="A18" s="44">
        <v>6</v>
      </c>
      <c r="B18" s="45"/>
      <c r="C18" s="105"/>
      <c r="D18" s="160"/>
      <c r="E18" s="161"/>
      <c r="F18" s="108"/>
      <c r="G18" s="41" t="s">
        <v>45</v>
      </c>
      <c r="H18" s="46"/>
      <c r="I18" s="70"/>
      <c r="J18" s="61"/>
      <c r="K18" s="46"/>
      <c r="L18" s="61"/>
      <c r="M18" s="120"/>
      <c r="N18" s="121"/>
      <c r="O18" s="64"/>
      <c r="P18" s="43"/>
      <c r="Q18" s="3"/>
    </row>
    <row r="19" spans="1:17" ht="24.75" customHeight="1">
      <c r="A19" s="44">
        <v>7</v>
      </c>
      <c r="B19" s="45"/>
      <c r="C19" s="105"/>
      <c r="D19" s="160"/>
      <c r="E19" s="161"/>
      <c r="F19" s="108"/>
      <c r="G19" s="41" t="s">
        <v>45</v>
      </c>
      <c r="H19" s="46"/>
      <c r="I19" s="70"/>
      <c r="J19" s="61"/>
      <c r="K19" s="46"/>
      <c r="L19" s="61"/>
      <c r="M19" s="120"/>
      <c r="N19" s="121"/>
      <c r="O19" s="64"/>
      <c r="P19" s="43"/>
      <c r="Q19" s="3"/>
    </row>
    <row r="20" spans="1:17" ht="24.75" customHeight="1">
      <c r="A20" s="44">
        <v>8</v>
      </c>
      <c r="B20" s="45"/>
      <c r="C20" s="105"/>
      <c r="D20" s="160"/>
      <c r="E20" s="161"/>
      <c r="F20" s="108"/>
      <c r="G20" s="41" t="s">
        <v>45</v>
      </c>
      <c r="H20" s="46"/>
      <c r="I20" s="70"/>
      <c r="J20" s="61"/>
      <c r="K20" s="46"/>
      <c r="L20" s="61"/>
      <c r="M20" s="120"/>
      <c r="N20" s="121"/>
      <c r="O20" s="64"/>
      <c r="P20" s="43"/>
      <c r="Q20" s="3"/>
    </row>
    <row r="21" spans="1:17" ht="24.75" customHeight="1">
      <c r="A21" s="44">
        <v>9</v>
      </c>
      <c r="B21" s="45"/>
      <c r="C21" s="105"/>
      <c r="D21" s="160"/>
      <c r="E21" s="161"/>
      <c r="F21" s="108"/>
      <c r="G21" s="41" t="s">
        <v>45</v>
      </c>
      <c r="H21" s="46"/>
      <c r="I21" s="70"/>
      <c r="J21" s="61"/>
      <c r="K21" s="46"/>
      <c r="L21" s="61"/>
      <c r="M21" s="120"/>
      <c r="N21" s="121"/>
      <c r="O21" s="64"/>
      <c r="P21" s="43"/>
      <c r="Q21" s="3"/>
    </row>
    <row r="22" spans="1:17" ht="24.75" customHeight="1">
      <c r="A22" s="44">
        <v>10</v>
      </c>
      <c r="B22" s="45"/>
      <c r="C22" s="105"/>
      <c r="D22" s="160"/>
      <c r="E22" s="161"/>
      <c r="F22" s="108"/>
      <c r="G22" s="41" t="s">
        <v>45</v>
      </c>
      <c r="H22" s="46"/>
      <c r="I22" s="70"/>
      <c r="J22" s="61"/>
      <c r="K22" s="46"/>
      <c r="L22" s="61"/>
      <c r="M22" s="120"/>
      <c r="N22" s="121"/>
      <c r="O22" s="64"/>
      <c r="P22" s="43"/>
      <c r="Q22" s="3"/>
    </row>
    <row r="23" spans="1:17" ht="24.75" customHeight="1">
      <c r="A23" s="44">
        <v>11</v>
      </c>
      <c r="B23" s="45"/>
      <c r="C23" s="105"/>
      <c r="D23" s="160"/>
      <c r="E23" s="161"/>
      <c r="F23" s="108"/>
      <c r="G23" s="41" t="s">
        <v>45</v>
      </c>
      <c r="H23" s="46"/>
      <c r="I23" s="70"/>
      <c r="J23" s="61"/>
      <c r="K23" s="46"/>
      <c r="L23" s="61"/>
      <c r="M23" s="120"/>
      <c r="N23" s="121"/>
      <c r="O23" s="64"/>
      <c r="P23" s="43"/>
      <c r="Q23" s="3"/>
    </row>
    <row r="24" spans="1:17" ht="24.75" customHeight="1">
      <c r="A24" s="44">
        <v>12</v>
      </c>
      <c r="B24" s="45"/>
      <c r="C24" s="105"/>
      <c r="D24" s="160"/>
      <c r="E24" s="161"/>
      <c r="F24" s="108"/>
      <c r="G24" s="41" t="s">
        <v>45</v>
      </c>
      <c r="H24" s="46"/>
      <c r="I24" s="70"/>
      <c r="J24" s="61"/>
      <c r="K24" s="46"/>
      <c r="L24" s="61"/>
      <c r="M24" s="120"/>
      <c r="N24" s="121"/>
      <c r="O24" s="64"/>
      <c r="P24" s="43"/>
      <c r="Q24" s="3"/>
    </row>
    <row r="25" spans="1:17" ht="24.75" customHeight="1">
      <c r="A25" s="44">
        <v>13</v>
      </c>
      <c r="B25" s="45"/>
      <c r="C25" s="105"/>
      <c r="D25" s="160"/>
      <c r="E25" s="161"/>
      <c r="F25" s="108"/>
      <c r="G25" s="41" t="s">
        <v>45</v>
      </c>
      <c r="H25" s="46"/>
      <c r="I25" s="70"/>
      <c r="J25" s="61"/>
      <c r="K25" s="46"/>
      <c r="L25" s="61"/>
      <c r="M25" s="120"/>
      <c r="N25" s="121"/>
      <c r="O25" s="64"/>
      <c r="P25" s="43"/>
      <c r="Q25" s="3"/>
    </row>
    <row r="26" spans="1:17" ht="24.75" customHeight="1">
      <c r="A26" s="44">
        <v>14</v>
      </c>
      <c r="B26" s="45"/>
      <c r="C26" s="105"/>
      <c r="D26" s="160"/>
      <c r="E26" s="161"/>
      <c r="F26" s="108"/>
      <c r="G26" s="41" t="s">
        <v>45</v>
      </c>
      <c r="H26" s="46"/>
      <c r="I26" s="70"/>
      <c r="J26" s="61"/>
      <c r="K26" s="46"/>
      <c r="L26" s="61"/>
      <c r="M26" s="120"/>
      <c r="N26" s="121"/>
      <c r="O26" s="64"/>
      <c r="P26" s="43"/>
      <c r="Q26" s="3"/>
    </row>
    <row r="27" spans="1:17" ht="24.75" customHeight="1">
      <c r="A27" s="44">
        <v>15</v>
      </c>
      <c r="B27" s="45"/>
      <c r="C27" s="105"/>
      <c r="D27" s="160"/>
      <c r="E27" s="161"/>
      <c r="F27" s="108"/>
      <c r="G27" s="41" t="s">
        <v>45</v>
      </c>
      <c r="H27" s="46"/>
      <c r="I27" s="70"/>
      <c r="J27" s="61"/>
      <c r="K27" s="46"/>
      <c r="L27" s="61"/>
      <c r="M27" s="120"/>
      <c r="N27" s="121"/>
      <c r="O27" s="64"/>
      <c r="P27" s="43"/>
      <c r="Q27" s="3"/>
    </row>
    <row r="28" spans="1:17" ht="24.75" customHeight="1">
      <c r="A28" s="44">
        <v>16</v>
      </c>
      <c r="B28" s="45"/>
      <c r="C28" s="105"/>
      <c r="D28" s="160"/>
      <c r="E28" s="161"/>
      <c r="F28" s="108"/>
      <c r="G28" s="41" t="s">
        <v>45</v>
      </c>
      <c r="H28" s="46"/>
      <c r="I28" s="70"/>
      <c r="J28" s="61"/>
      <c r="K28" s="46"/>
      <c r="L28" s="61"/>
      <c r="M28" s="120"/>
      <c r="N28" s="121"/>
      <c r="O28" s="64"/>
      <c r="P28" s="43"/>
      <c r="Q28" s="3"/>
    </row>
    <row r="29" spans="1:17" ht="24.75" customHeight="1">
      <c r="A29" s="44">
        <v>17</v>
      </c>
      <c r="B29" s="45"/>
      <c r="C29" s="105"/>
      <c r="D29" s="160"/>
      <c r="E29" s="161"/>
      <c r="F29" s="108"/>
      <c r="G29" s="41" t="s">
        <v>45</v>
      </c>
      <c r="H29" s="46"/>
      <c r="I29" s="70"/>
      <c r="J29" s="61"/>
      <c r="K29" s="46"/>
      <c r="L29" s="61"/>
      <c r="M29" s="120"/>
      <c r="N29" s="121"/>
      <c r="O29" s="64"/>
      <c r="P29" s="43"/>
      <c r="Q29" s="3"/>
    </row>
    <row r="30" spans="1:17" ht="24.75" customHeight="1">
      <c r="A30" s="44">
        <v>18</v>
      </c>
      <c r="B30" s="45"/>
      <c r="C30" s="105"/>
      <c r="D30" s="160"/>
      <c r="E30" s="161"/>
      <c r="F30" s="108"/>
      <c r="G30" s="41" t="s">
        <v>45</v>
      </c>
      <c r="H30" s="46"/>
      <c r="I30" s="70"/>
      <c r="J30" s="61"/>
      <c r="K30" s="46"/>
      <c r="L30" s="61"/>
      <c r="M30" s="120"/>
      <c r="N30" s="121"/>
      <c r="O30" s="64"/>
      <c r="P30" s="43"/>
      <c r="Q30" s="3"/>
    </row>
    <row r="31" spans="1:17" ht="24.75" customHeight="1">
      <c r="A31" s="44">
        <v>19</v>
      </c>
      <c r="B31" s="45"/>
      <c r="C31" s="105"/>
      <c r="D31" s="160"/>
      <c r="E31" s="161"/>
      <c r="F31" s="108"/>
      <c r="G31" s="41" t="s">
        <v>45</v>
      </c>
      <c r="H31" s="46"/>
      <c r="I31" s="70"/>
      <c r="J31" s="61"/>
      <c r="K31" s="46"/>
      <c r="L31" s="61"/>
      <c r="M31" s="120"/>
      <c r="N31" s="121"/>
      <c r="O31" s="64"/>
      <c r="P31" s="43"/>
      <c r="Q31" s="3"/>
    </row>
    <row r="32" spans="1:17" ht="24.75" customHeight="1">
      <c r="A32" s="44">
        <v>20</v>
      </c>
      <c r="B32" s="45"/>
      <c r="C32" s="105"/>
      <c r="D32" s="160"/>
      <c r="E32" s="161"/>
      <c r="F32" s="108"/>
      <c r="G32" s="41" t="s">
        <v>45</v>
      </c>
      <c r="H32" s="46"/>
      <c r="I32" s="70"/>
      <c r="J32" s="61"/>
      <c r="K32" s="46"/>
      <c r="L32" s="61"/>
      <c r="M32" s="120"/>
      <c r="N32" s="121"/>
      <c r="O32" s="64"/>
      <c r="P32" s="43"/>
      <c r="Q32" s="3"/>
    </row>
    <row r="33" spans="1:17" ht="24.75" customHeight="1">
      <c r="A33" s="44">
        <v>21</v>
      </c>
      <c r="B33" s="45"/>
      <c r="C33" s="105"/>
      <c r="D33" s="160"/>
      <c r="E33" s="161"/>
      <c r="F33" s="108"/>
      <c r="G33" s="41" t="s">
        <v>45</v>
      </c>
      <c r="H33" s="46"/>
      <c r="I33" s="70"/>
      <c r="J33" s="61"/>
      <c r="K33" s="46"/>
      <c r="L33" s="61"/>
      <c r="M33" s="120"/>
      <c r="N33" s="121"/>
      <c r="O33" s="64"/>
      <c r="P33" s="43"/>
      <c r="Q33" s="3"/>
    </row>
    <row r="34" spans="1:17" ht="24.75" customHeight="1">
      <c r="A34" s="44">
        <v>22</v>
      </c>
      <c r="B34" s="45"/>
      <c r="C34" s="105"/>
      <c r="D34" s="160"/>
      <c r="E34" s="161"/>
      <c r="F34" s="108"/>
      <c r="G34" s="41" t="s">
        <v>45</v>
      </c>
      <c r="H34" s="46"/>
      <c r="I34" s="70"/>
      <c r="J34" s="61"/>
      <c r="K34" s="46"/>
      <c r="L34" s="61"/>
      <c r="M34" s="120"/>
      <c r="N34" s="121"/>
      <c r="O34" s="64"/>
      <c r="P34" s="43"/>
      <c r="Q34" s="3"/>
    </row>
    <row r="35" spans="1:17" ht="24.75" customHeight="1">
      <c r="A35" s="44">
        <v>23</v>
      </c>
      <c r="B35" s="45"/>
      <c r="C35" s="105"/>
      <c r="D35" s="160"/>
      <c r="E35" s="161"/>
      <c r="F35" s="108"/>
      <c r="G35" s="41" t="s">
        <v>45</v>
      </c>
      <c r="H35" s="46"/>
      <c r="I35" s="70"/>
      <c r="J35" s="61"/>
      <c r="K35" s="46"/>
      <c r="L35" s="61"/>
      <c r="M35" s="120"/>
      <c r="N35" s="121"/>
      <c r="O35" s="64"/>
      <c r="P35" s="43"/>
      <c r="Q35" s="3"/>
    </row>
    <row r="36" spans="1:17" ht="24.75" customHeight="1">
      <c r="A36" s="44">
        <v>24</v>
      </c>
      <c r="B36" s="45"/>
      <c r="C36" s="105"/>
      <c r="D36" s="160"/>
      <c r="E36" s="161"/>
      <c r="F36" s="108"/>
      <c r="G36" s="41" t="s">
        <v>45</v>
      </c>
      <c r="H36" s="46"/>
      <c r="I36" s="70"/>
      <c r="J36" s="61"/>
      <c r="K36" s="46"/>
      <c r="L36" s="61"/>
      <c r="M36" s="120"/>
      <c r="N36" s="121"/>
      <c r="O36" s="64"/>
      <c r="P36" s="43"/>
      <c r="Q36" s="3"/>
    </row>
    <row r="37" spans="1:17" ht="24.75" customHeight="1">
      <c r="A37" s="47">
        <v>25</v>
      </c>
      <c r="B37" s="48"/>
      <c r="C37" s="106"/>
      <c r="D37" s="166"/>
      <c r="E37" s="167"/>
      <c r="F37" s="109"/>
      <c r="G37" s="49" t="s">
        <v>45</v>
      </c>
      <c r="H37" s="50"/>
      <c r="I37" s="71"/>
      <c r="J37" s="62"/>
      <c r="K37" s="50"/>
      <c r="L37" s="62"/>
      <c r="M37" s="190"/>
      <c r="N37" s="191"/>
      <c r="O37" s="65"/>
      <c r="P37" s="51"/>
      <c r="Q37" s="3"/>
    </row>
    <row r="38" spans="4:19" ht="11.25">
      <c r="D38" s="6"/>
      <c r="E38" s="6"/>
      <c r="F38" s="6"/>
      <c r="I38" s="7"/>
      <c r="J38" s="7"/>
      <c r="K38" s="183" t="s">
        <v>22</v>
      </c>
      <c r="L38" s="183"/>
      <c r="M38" s="183"/>
      <c r="N38" s="183"/>
      <c r="O38" s="183"/>
      <c r="P38" s="183"/>
      <c r="Q38" s="7"/>
      <c r="R38" s="7"/>
      <c r="S38" s="7"/>
    </row>
    <row r="39" spans="8:16" ht="11.25">
      <c r="H39" s="9"/>
      <c r="I39" s="9"/>
      <c r="J39" s="52"/>
      <c r="K39" s="10"/>
      <c r="P39" s="7" t="s">
        <v>6</v>
      </c>
    </row>
  </sheetData>
  <sheetProtection password="F3FC" sheet="1" objects="1" scenarios="1"/>
  <mergeCells count="82">
    <mergeCell ref="M22:N22"/>
    <mergeCell ref="M35:N35"/>
    <mergeCell ref="M36:N36"/>
    <mergeCell ref="M32:N32"/>
    <mergeCell ref="M33:N33"/>
    <mergeCell ref="M29:N29"/>
    <mergeCell ref="M30:N30"/>
    <mergeCell ref="M31:N31"/>
    <mergeCell ref="J3:P3"/>
    <mergeCell ref="M34:N34"/>
    <mergeCell ref="M11:N11"/>
    <mergeCell ref="M12:N12"/>
    <mergeCell ref="M13:N13"/>
    <mergeCell ref="M14:N14"/>
    <mergeCell ref="M21:N21"/>
    <mergeCell ref="M27:N27"/>
    <mergeCell ref="M28:N28"/>
    <mergeCell ref="M23:N23"/>
    <mergeCell ref="M24:N24"/>
    <mergeCell ref="M25:N25"/>
    <mergeCell ref="M26:N26"/>
    <mergeCell ref="M20:N20"/>
    <mergeCell ref="D27:E27"/>
    <mergeCell ref="D28:E28"/>
    <mergeCell ref="D29:E29"/>
    <mergeCell ref="A2:B2"/>
    <mergeCell ref="D23:E23"/>
    <mergeCell ref="D24:E24"/>
    <mergeCell ref="D25:E25"/>
    <mergeCell ref="D26:E26"/>
    <mergeCell ref="D19:E19"/>
    <mergeCell ref="I7:L7"/>
    <mergeCell ref="M7:P7"/>
    <mergeCell ref="M15:N15"/>
    <mergeCell ref="M16:N16"/>
    <mergeCell ref="M17:N17"/>
    <mergeCell ref="M19:N19"/>
    <mergeCell ref="D30:E30"/>
    <mergeCell ref="D31:E31"/>
    <mergeCell ref="D34:E34"/>
    <mergeCell ref="D32:E32"/>
    <mergeCell ref="D33:E33"/>
    <mergeCell ref="K38:P38"/>
    <mergeCell ref="M37:N37"/>
    <mergeCell ref="D35:E35"/>
    <mergeCell ref="D36:E36"/>
    <mergeCell ref="D37:E37"/>
    <mergeCell ref="A4:C4"/>
    <mergeCell ref="D4:H4"/>
    <mergeCell ref="A5:C6"/>
    <mergeCell ref="D5:G6"/>
    <mergeCell ref="H5:H6"/>
    <mergeCell ref="D10:E11"/>
    <mergeCell ref="G10:G11"/>
    <mergeCell ref="D21:E21"/>
    <mergeCell ref="D22:E22"/>
    <mergeCell ref="D12:E12"/>
    <mergeCell ref="D13:E13"/>
    <mergeCell ref="D14:E14"/>
    <mergeCell ref="D15:E15"/>
    <mergeCell ref="D16:E16"/>
    <mergeCell ref="D17:E17"/>
    <mergeCell ref="D18:E18"/>
    <mergeCell ref="D20:E20"/>
    <mergeCell ref="A3:B3"/>
    <mergeCell ref="C10:C11"/>
    <mergeCell ref="B10:B11"/>
    <mergeCell ref="F10:F11"/>
    <mergeCell ref="A7:C8"/>
    <mergeCell ref="D7:G9"/>
    <mergeCell ref="A9:C9"/>
    <mergeCell ref="A10:A11"/>
    <mergeCell ref="O1:P1"/>
    <mergeCell ref="O2:P2"/>
    <mergeCell ref="M18:N18"/>
    <mergeCell ref="J5:L6"/>
    <mergeCell ref="M5:P6"/>
    <mergeCell ref="H10:O10"/>
    <mergeCell ref="H12:I12"/>
    <mergeCell ref="H11:I11"/>
    <mergeCell ref="J9:P9"/>
    <mergeCell ref="I8:P8"/>
  </mergeCells>
  <dataValidations count="6">
    <dataValidation allowBlank="1" showInputMessage="1" showErrorMessage="1" imeMode="hiragana" sqref="D7:G8 C12:C37"/>
    <dataValidation allowBlank="1" showInputMessage="1" showErrorMessage="1" imeMode="halfKatakana" sqref="D12:E12 F12:G37"/>
    <dataValidation allowBlank="1" showInputMessage="1" showErrorMessage="1" imeMode="off" sqref="M12 K12 H12"/>
    <dataValidation allowBlank="1" showInputMessage="1" showErrorMessage="1" imeMode="disabled" sqref="B13:B37 D13:E37"/>
    <dataValidation errorStyle="information" allowBlank="1" showInputMessage="1" showErrorMessage="1" imeMode="disabled" sqref="H13:O37"/>
    <dataValidation errorStyle="information" type="list" allowBlank="1" showInputMessage="1" showErrorMessage="1" imeMode="disabled" sqref="P13:P37">
      <formula1>$T$1:$T$4</formula1>
    </dataValidation>
  </dataValidations>
  <printOptions horizontalCentered="1"/>
  <pageMargins left="0.5905511811023623" right="0.3937007874015748" top="0.5905511811023623" bottom="0.35433070866141736" header="0.2362204724409449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X127"/>
  <sheetViews>
    <sheetView showGridLines="0" showZeros="0" zoomScalePageLayoutView="0" workbookViewId="0" topLeftCell="A10">
      <selection activeCell="G81" sqref="G81"/>
    </sheetView>
  </sheetViews>
  <sheetFormatPr defaultColWidth="9.00390625" defaultRowHeight="12"/>
  <cols>
    <col min="1" max="1" width="2.875" style="11" customWidth="1"/>
    <col min="2" max="2" width="4.625" style="11" customWidth="1"/>
    <col min="3" max="3" width="3.125" style="11" customWidth="1"/>
    <col min="4" max="4" width="12.625" style="11" customWidth="1"/>
    <col min="5" max="5" width="6.125" style="11" customWidth="1"/>
    <col min="6" max="6" width="4.375" style="11" customWidth="1"/>
    <col min="7" max="7" width="12.00390625" style="11" customWidth="1"/>
    <col min="8" max="8" width="2.875" style="11" customWidth="1"/>
    <col min="9" max="9" width="4.625" style="11" customWidth="1"/>
    <col min="10" max="10" width="3.125" style="11" customWidth="1"/>
    <col min="11" max="11" width="12.625" style="11" customWidth="1"/>
    <col min="12" max="12" width="6.125" style="11" customWidth="1"/>
    <col min="13" max="13" width="4.375" style="11" customWidth="1"/>
    <col min="14" max="14" width="12.00390625" style="11" customWidth="1"/>
    <col min="15" max="15" width="9.375" style="11" customWidth="1"/>
    <col min="16" max="16" width="2.875" style="11" customWidth="1"/>
    <col min="17" max="17" width="4.625" style="11" customWidth="1"/>
    <col min="18" max="18" width="3.125" style="11" customWidth="1"/>
    <col min="19" max="19" width="12.625" style="11" customWidth="1"/>
    <col min="20" max="20" width="6.125" style="11" customWidth="1"/>
    <col min="21" max="21" width="4.375" style="11" customWidth="1"/>
    <col min="22" max="22" width="12.00390625" style="11" customWidth="1"/>
    <col min="23" max="23" width="9.125" style="11" customWidth="1"/>
    <col min="24" max="24" width="9.50390625" style="11" hidden="1" customWidth="1"/>
    <col min="25" max="16384" width="9.375" style="11" customWidth="1"/>
  </cols>
  <sheetData>
    <row r="1" spans="14:24" ht="11.25">
      <c r="N1" s="11" t="s">
        <v>93</v>
      </c>
      <c r="X1" s="11" t="s">
        <v>66</v>
      </c>
    </row>
    <row r="2" ht="11.25">
      <c r="X2" s="11" t="s">
        <v>68</v>
      </c>
    </row>
    <row r="3" spans="1:24" ht="11.25">
      <c r="A3" s="209" t="s">
        <v>62</v>
      </c>
      <c r="B3" s="209"/>
      <c r="C3" s="209"/>
      <c r="D3" s="209"/>
      <c r="E3" s="209"/>
      <c r="F3" s="209"/>
      <c r="G3" s="209"/>
      <c r="H3" s="209" t="s">
        <v>63</v>
      </c>
      <c r="I3" s="209"/>
      <c r="J3" s="209"/>
      <c r="K3" s="209"/>
      <c r="L3" s="209"/>
      <c r="M3" s="209"/>
      <c r="N3" s="209"/>
      <c r="P3" s="209" t="s">
        <v>64</v>
      </c>
      <c r="Q3" s="209"/>
      <c r="R3" s="209"/>
      <c r="S3" s="209"/>
      <c r="T3" s="209"/>
      <c r="U3" s="209"/>
      <c r="V3" s="209"/>
      <c r="X3" s="11" t="s">
        <v>70</v>
      </c>
    </row>
    <row r="4" spans="1:24" ht="11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24"/>
      <c r="Q4" s="24"/>
      <c r="R4" s="24"/>
      <c r="S4" s="24"/>
      <c r="T4" s="24"/>
      <c r="U4" s="24"/>
      <c r="V4" s="24"/>
      <c r="X4" s="11" t="s">
        <v>72</v>
      </c>
    </row>
    <row r="5" spans="1:24" s="12" customFormat="1" ht="10.5">
      <c r="A5" s="199" t="s">
        <v>13</v>
      </c>
      <c r="B5" s="200"/>
      <c r="C5" s="200">
        <f>'男子一覧表'!H13</f>
        <v>0</v>
      </c>
      <c r="D5" s="200"/>
      <c r="E5" s="14" t="s">
        <v>41</v>
      </c>
      <c r="F5" s="197">
        <f>'男子一覧表'!J13</f>
        <v>0</v>
      </c>
      <c r="G5" s="198"/>
      <c r="H5" s="199" t="s">
        <v>13</v>
      </c>
      <c r="I5" s="200"/>
      <c r="J5" s="197">
        <f>IF('男子一覧表'!K13="","",'男子一覧表'!K13)</f>
      </c>
      <c r="K5" s="207"/>
      <c r="L5" s="14" t="s">
        <v>41</v>
      </c>
      <c r="M5" s="197">
        <f>IF('男子一覧表'!K13="","",'男子一覧表'!L13)</f>
      </c>
      <c r="N5" s="198"/>
      <c r="P5" s="199" t="s">
        <v>13</v>
      </c>
      <c r="Q5" s="200"/>
      <c r="R5" s="197">
        <f>IF('男子一覧表'!M13="","",'男子一覧表'!M13)</f>
      </c>
      <c r="S5" s="207"/>
      <c r="T5" s="14" t="s">
        <v>41</v>
      </c>
      <c r="U5" s="197">
        <f>IF('男子一覧表'!M13="","",'男子一覧表'!O13)</f>
      </c>
      <c r="V5" s="198"/>
      <c r="X5" s="12" t="s">
        <v>74</v>
      </c>
    </row>
    <row r="6" spans="1:24" s="12" customFormat="1" ht="10.5">
      <c r="A6" s="25" t="s">
        <v>36</v>
      </c>
      <c r="B6" s="201" t="s">
        <v>42</v>
      </c>
      <c r="C6" s="201"/>
      <c r="D6" s="203" t="s">
        <v>38</v>
      </c>
      <c r="E6" s="203"/>
      <c r="F6" s="15" t="s">
        <v>39</v>
      </c>
      <c r="G6" s="16" t="s">
        <v>40</v>
      </c>
      <c r="H6" s="25" t="s">
        <v>36</v>
      </c>
      <c r="I6" s="201" t="s">
        <v>42</v>
      </c>
      <c r="J6" s="201"/>
      <c r="K6" s="203" t="s">
        <v>38</v>
      </c>
      <c r="L6" s="203"/>
      <c r="M6" s="15" t="s">
        <v>39</v>
      </c>
      <c r="N6" s="16" t="s">
        <v>40</v>
      </c>
      <c r="P6" s="25" t="s">
        <v>36</v>
      </c>
      <c r="Q6" s="201" t="s">
        <v>42</v>
      </c>
      <c r="R6" s="201"/>
      <c r="S6" s="203" t="s">
        <v>38</v>
      </c>
      <c r="T6" s="203"/>
      <c r="U6" s="15" t="s">
        <v>39</v>
      </c>
      <c r="V6" s="16" t="s">
        <v>40</v>
      </c>
      <c r="X6" s="12" t="s">
        <v>76</v>
      </c>
    </row>
    <row r="7" spans="1:24" s="12" customFormat="1" ht="24.75" customHeight="1">
      <c r="A7" s="58" t="s">
        <v>45</v>
      </c>
      <c r="B7" s="202">
        <f>'男子一覧表'!B13</f>
        <v>0</v>
      </c>
      <c r="C7" s="202"/>
      <c r="D7" s="204">
        <f>IF('男子一覧表'!B13="","",VLOOKUP(B7,'男子一覧表'!$B$13:$F$37,2,FALSE))</f>
      </c>
      <c r="E7" s="204"/>
      <c r="F7" s="18">
        <f>IF('男子一覧表'!B13="","",VLOOKUP(B7,'男子一覧表'!$B$13:$F$37,3,FALSE))</f>
      </c>
      <c r="G7" s="66">
        <f>IF('男子一覧表'!H13="","",'男子一覧表'!$A$7)</f>
      </c>
      <c r="H7" s="58" t="s">
        <v>45</v>
      </c>
      <c r="I7" s="205">
        <f>IF('男子一覧表'!K13="","",'男子一覧表'!B13)</f>
      </c>
      <c r="J7" s="206"/>
      <c r="K7" s="204">
        <f>IF('男子一覧表'!K13="","",VLOOKUP(I7,'男子一覧表'!$B$13:$F$37,2,FALSE))</f>
      </c>
      <c r="L7" s="204"/>
      <c r="M7" s="18">
        <f>IF('男子一覧表'!K13="","",VLOOKUP(I7,'男子一覧表'!$B$13:$F$37,3,FALSE))</f>
      </c>
      <c r="N7" s="66">
        <f>IF('男子一覧表'!K13="","",'男子一覧表'!$A$7)</f>
      </c>
      <c r="P7" s="58" t="s">
        <v>45</v>
      </c>
      <c r="Q7" s="205">
        <f>IF('男子一覧表'!M13="","",'男子一覧表'!B13)</f>
      </c>
      <c r="R7" s="206"/>
      <c r="S7" s="204">
        <f>IF('男子一覧表'!M13="","",VLOOKUP(Q7,'男子一覧表'!$B$13:$F$37,2,0))</f>
      </c>
      <c r="T7" s="204"/>
      <c r="U7" s="18">
        <f>IF('男子一覧表'!M13="","",VLOOKUP(Q7,'男子一覧表'!$B$13:$F$37,3,0))</f>
      </c>
      <c r="V7" s="66">
        <f>IF('男子一覧表'!M13="","",'男子一覧表'!$A$7)</f>
      </c>
      <c r="X7" s="12" t="s">
        <v>77</v>
      </c>
    </row>
    <row r="8" spans="1:24" s="12" customFormat="1" ht="10.5">
      <c r="A8" s="199" t="s">
        <v>13</v>
      </c>
      <c r="B8" s="200"/>
      <c r="C8" s="200">
        <f>'男子一覧表'!H14</f>
        <v>0</v>
      </c>
      <c r="D8" s="200"/>
      <c r="E8" s="14" t="s">
        <v>41</v>
      </c>
      <c r="F8" s="200">
        <f>'男子一覧表'!J14</f>
        <v>0</v>
      </c>
      <c r="G8" s="208"/>
      <c r="H8" s="199" t="s">
        <v>13</v>
      </c>
      <c r="I8" s="200"/>
      <c r="J8" s="197">
        <f>IF('男子一覧表'!K14="","",'男子一覧表'!K14)</f>
      </c>
      <c r="K8" s="207"/>
      <c r="L8" s="14" t="s">
        <v>41</v>
      </c>
      <c r="M8" s="197">
        <f>IF('男子一覧表'!K14="","",'男子一覧表'!L14)</f>
      </c>
      <c r="N8" s="198"/>
      <c r="P8" s="199" t="s">
        <v>13</v>
      </c>
      <c r="Q8" s="200"/>
      <c r="R8" s="197">
        <f>IF('男子一覧表'!M14="","",'男子一覧表'!M14)</f>
      </c>
      <c r="S8" s="207"/>
      <c r="T8" s="14" t="s">
        <v>41</v>
      </c>
      <c r="U8" s="197">
        <f>IF('男子一覧表'!M14="","",'男子一覧表'!O14)</f>
      </c>
      <c r="V8" s="198"/>
      <c r="X8" s="12" t="s">
        <v>78</v>
      </c>
    </row>
    <row r="9" spans="1:24" s="12" customFormat="1" ht="10.5">
      <c r="A9" s="25" t="s">
        <v>36</v>
      </c>
      <c r="B9" s="201" t="s">
        <v>42</v>
      </c>
      <c r="C9" s="201"/>
      <c r="D9" s="203" t="s">
        <v>38</v>
      </c>
      <c r="E9" s="203"/>
      <c r="F9" s="15" t="s">
        <v>39</v>
      </c>
      <c r="G9" s="16" t="s">
        <v>40</v>
      </c>
      <c r="H9" s="25" t="s">
        <v>36</v>
      </c>
      <c r="I9" s="201" t="s">
        <v>42</v>
      </c>
      <c r="J9" s="201"/>
      <c r="K9" s="203" t="s">
        <v>38</v>
      </c>
      <c r="L9" s="203"/>
      <c r="M9" s="15" t="s">
        <v>39</v>
      </c>
      <c r="N9" s="16" t="s">
        <v>40</v>
      </c>
      <c r="P9" s="25" t="s">
        <v>36</v>
      </c>
      <c r="Q9" s="201" t="s">
        <v>42</v>
      </c>
      <c r="R9" s="201"/>
      <c r="S9" s="203" t="s">
        <v>38</v>
      </c>
      <c r="T9" s="203"/>
      <c r="U9" s="15" t="s">
        <v>39</v>
      </c>
      <c r="V9" s="16" t="s">
        <v>40</v>
      </c>
      <c r="X9" s="12" t="s">
        <v>79</v>
      </c>
    </row>
    <row r="10" spans="1:22" s="12" customFormat="1" ht="24.75" customHeight="1">
      <c r="A10" s="58" t="s">
        <v>45</v>
      </c>
      <c r="B10" s="202">
        <f>'男子一覧表'!B14</f>
        <v>0</v>
      </c>
      <c r="C10" s="202"/>
      <c r="D10" s="204">
        <f>IF('男子一覧表'!B14="","",VLOOKUP(B10,'男子一覧表'!$B$13:$F$37,2,FALSE))</f>
      </c>
      <c r="E10" s="204"/>
      <c r="F10" s="18">
        <f>IF('男子一覧表'!B14="","",VLOOKUP(B10,'男子一覧表'!$B$13:$F$37,3,FALSE))</f>
      </c>
      <c r="G10" s="66">
        <f>IF('男子一覧表'!H14="","",'男子一覧表'!$A$7)</f>
      </c>
      <c r="H10" s="58" t="s">
        <v>45</v>
      </c>
      <c r="I10" s="205">
        <f>IF('男子一覧表'!K14="","",'男子一覧表'!B14)</f>
      </c>
      <c r="J10" s="206"/>
      <c r="K10" s="204">
        <f>IF('男子一覧表'!K14="","",VLOOKUP(I10,'男子一覧表'!$B$13:$F$37,2,FALSE))</f>
      </c>
      <c r="L10" s="204"/>
      <c r="M10" s="18">
        <f>IF('男子一覧表'!K14="","",VLOOKUP(I10,'男子一覧表'!$B$13:$F$37,3,FALSE))</f>
      </c>
      <c r="N10" s="66">
        <f>IF('男子一覧表'!K14="","",'男子一覧表'!$A$7)</f>
      </c>
      <c r="P10" s="58" t="s">
        <v>45</v>
      </c>
      <c r="Q10" s="205">
        <f>IF('男子一覧表'!M14="","",'男子一覧表'!B14)</f>
      </c>
      <c r="R10" s="206"/>
      <c r="S10" s="204">
        <f>IF('男子一覧表'!M14="","",VLOOKUP(Q10,'男子一覧表'!$B$13:$F$37,2,0))</f>
      </c>
      <c r="T10" s="204"/>
      <c r="U10" s="18">
        <f>IF('男子一覧表'!M14="","",VLOOKUP(Q10,'男子一覧表'!$B$13:$F$37,3,0))</f>
      </c>
      <c r="V10" s="66">
        <f>IF('男子一覧表'!M14="","",'男子一覧表'!$A$7)</f>
      </c>
    </row>
    <row r="11" spans="1:22" s="12" customFormat="1" ht="10.5">
      <c r="A11" s="199" t="s">
        <v>13</v>
      </c>
      <c r="B11" s="200"/>
      <c r="C11" s="200">
        <f>'男子一覧表'!H15</f>
        <v>0</v>
      </c>
      <c r="D11" s="200"/>
      <c r="E11" s="14" t="s">
        <v>41</v>
      </c>
      <c r="F11" s="200">
        <f>'男子一覧表'!J15</f>
        <v>0</v>
      </c>
      <c r="G11" s="208"/>
      <c r="H11" s="199" t="s">
        <v>13</v>
      </c>
      <c r="I11" s="200"/>
      <c r="J11" s="197">
        <f>IF('男子一覧表'!K15="","",'男子一覧表'!K15)</f>
      </c>
      <c r="K11" s="207"/>
      <c r="L11" s="14" t="s">
        <v>41</v>
      </c>
      <c r="M11" s="197">
        <f>IF('男子一覧表'!K15="","",'男子一覧表'!L15)</f>
      </c>
      <c r="N11" s="198"/>
      <c r="P11" s="199" t="s">
        <v>13</v>
      </c>
      <c r="Q11" s="200"/>
      <c r="R11" s="197">
        <f>IF('男子一覧表'!M15="","",'男子一覧表'!M15)</f>
      </c>
      <c r="S11" s="207"/>
      <c r="T11" s="14" t="s">
        <v>41</v>
      </c>
      <c r="U11" s="197">
        <f>IF('男子一覧表'!M15="","",'男子一覧表'!O15)</f>
      </c>
      <c r="V11" s="198"/>
    </row>
    <row r="12" spans="1:22" s="12" customFormat="1" ht="10.5">
      <c r="A12" s="25" t="s">
        <v>36</v>
      </c>
      <c r="B12" s="201" t="s">
        <v>42</v>
      </c>
      <c r="C12" s="201"/>
      <c r="D12" s="203" t="s">
        <v>38</v>
      </c>
      <c r="E12" s="203"/>
      <c r="F12" s="15" t="s">
        <v>39</v>
      </c>
      <c r="G12" s="16" t="s">
        <v>40</v>
      </c>
      <c r="H12" s="25" t="s">
        <v>36</v>
      </c>
      <c r="I12" s="201" t="s">
        <v>42</v>
      </c>
      <c r="J12" s="201"/>
      <c r="K12" s="203" t="s">
        <v>38</v>
      </c>
      <c r="L12" s="203"/>
      <c r="M12" s="15" t="s">
        <v>39</v>
      </c>
      <c r="N12" s="16" t="s">
        <v>40</v>
      </c>
      <c r="P12" s="25" t="s">
        <v>36</v>
      </c>
      <c r="Q12" s="201" t="s">
        <v>42</v>
      </c>
      <c r="R12" s="201"/>
      <c r="S12" s="203" t="s">
        <v>38</v>
      </c>
      <c r="T12" s="203"/>
      <c r="U12" s="15" t="s">
        <v>39</v>
      </c>
      <c r="V12" s="16" t="s">
        <v>40</v>
      </c>
    </row>
    <row r="13" spans="1:22" s="12" customFormat="1" ht="24.75" customHeight="1">
      <c r="A13" s="58" t="s">
        <v>45</v>
      </c>
      <c r="B13" s="202">
        <f>'男子一覧表'!B15</f>
        <v>0</v>
      </c>
      <c r="C13" s="202"/>
      <c r="D13" s="204">
        <f>IF('男子一覧表'!B15="","",VLOOKUP(B13,'男子一覧表'!$B$13:$F$37,2,FALSE))</f>
      </c>
      <c r="E13" s="204"/>
      <c r="F13" s="18">
        <f>IF('男子一覧表'!B15="","",VLOOKUP(B13,'男子一覧表'!$B$13:$F$37,3,FALSE))</f>
      </c>
      <c r="G13" s="66">
        <f>IF('男子一覧表'!H15="","",'男子一覧表'!$A$7)</f>
      </c>
      <c r="H13" s="58" t="s">
        <v>45</v>
      </c>
      <c r="I13" s="205">
        <f>IF('男子一覧表'!K15="","",'男子一覧表'!B15)</f>
      </c>
      <c r="J13" s="206"/>
      <c r="K13" s="204">
        <f>IF('男子一覧表'!K15="","",VLOOKUP(I13,'男子一覧表'!$B$13:$F$37,2,FALSE))</f>
      </c>
      <c r="L13" s="204"/>
      <c r="M13" s="18">
        <f>IF('男子一覧表'!K15="","",VLOOKUP(I13,'男子一覧表'!$B$13:$F$37,3,FALSE))</f>
      </c>
      <c r="N13" s="66">
        <f>IF('男子一覧表'!K15="","",'男子一覧表'!$A$7)</f>
      </c>
      <c r="P13" s="58" t="s">
        <v>45</v>
      </c>
      <c r="Q13" s="205">
        <f>IF('男子一覧表'!M15="","",'男子一覧表'!B15)</f>
      </c>
      <c r="R13" s="206"/>
      <c r="S13" s="204">
        <f>IF('男子一覧表'!M15="","",VLOOKUP(Q13,'男子一覧表'!$B$13:$F$37,2,0))</f>
      </c>
      <c r="T13" s="204"/>
      <c r="U13" s="18">
        <f>IF('男子一覧表'!M15="","",VLOOKUP(Q13,'男子一覧表'!$B$13:$F$37,3,0))</f>
      </c>
      <c r="V13" s="66">
        <f>IF('男子一覧表'!M15="","",'男子一覧表'!$A$7)</f>
      </c>
    </row>
    <row r="14" spans="1:22" s="12" customFormat="1" ht="10.5">
      <c r="A14" s="199" t="s">
        <v>13</v>
      </c>
      <c r="B14" s="200"/>
      <c r="C14" s="200">
        <f>'男子一覧表'!H16</f>
        <v>0</v>
      </c>
      <c r="D14" s="200"/>
      <c r="E14" s="14" t="s">
        <v>41</v>
      </c>
      <c r="F14" s="200">
        <f>'男子一覧表'!J16</f>
        <v>0</v>
      </c>
      <c r="G14" s="208"/>
      <c r="H14" s="199" t="s">
        <v>13</v>
      </c>
      <c r="I14" s="200"/>
      <c r="J14" s="197">
        <f>IF('男子一覧表'!K16="","",'男子一覧表'!K16)</f>
      </c>
      <c r="K14" s="207"/>
      <c r="L14" s="14" t="s">
        <v>41</v>
      </c>
      <c r="M14" s="197">
        <f>IF('男子一覧表'!K16="","",'男子一覧表'!L16)</f>
      </c>
      <c r="N14" s="198"/>
      <c r="P14" s="199" t="s">
        <v>13</v>
      </c>
      <c r="Q14" s="200"/>
      <c r="R14" s="197">
        <f>IF('男子一覧表'!M16="","",'男子一覧表'!M16)</f>
      </c>
      <c r="S14" s="207"/>
      <c r="T14" s="14" t="s">
        <v>41</v>
      </c>
      <c r="U14" s="197">
        <f>IF('男子一覧表'!M16="","",'男子一覧表'!O16)</f>
      </c>
      <c r="V14" s="198"/>
    </row>
    <row r="15" spans="1:22" s="12" customFormat="1" ht="10.5">
      <c r="A15" s="25" t="s">
        <v>36</v>
      </c>
      <c r="B15" s="201" t="s">
        <v>42</v>
      </c>
      <c r="C15" s="201"/>
      <c r="D15" s="203" t="s">
        <v>38</v>
      </c>
      <c r="E15" s="203"/>
      <c r="F15" s="15" t="s">
        <v>39</v>
      </c>
      <c r="G15" s="16" t="s">
        <v>40</v>
      </c>
      <c r="H15" s="25" t="s">
        <v>36</v>
      </c>
      <c r="I15" s="201" t="s">
        <v>42</v>
      </c>
      <c r="J15" s="201"/>
      <c r="K15" s="203" t="s">
        <v>38</v>
      </c>
      <c r="L15" s="203"/>
      <c r="M15" s="15" t="s">
        <v>39</v>
      </c>
      <c r="N15" s="16" t="s">
        <v>40</v>
      </c>
      <c r="P15" s="25" t="s">
        <v>36</v>
      </c>
      <c r="Q15" s="201" t="s">
        <v>42</v>
      </c>
      <c r="R15" s="201"/>
      <c r="S15" s="203" t="s">
        <v>38</v>
      </c>
      <c r="T15" s="203"/>
      <c r="U15" s="15" t="s">
        <v>39</v>
      </c>
      <c r="V15" s="16" t="s">
        <v>40</v>
      </c>
    </row>
    <row r="16" spans="1:22" s="12" customFormat="1" ht="24.75" customHeight="1">
      <c r="A16" s="58" t="s">
        <v>45</v>
      </c>
      <c r="B16" s="202">
        <f>'男子一覧表'!B16</f>
        <v>0</v>
      </c>
      <c r="C16" s="202"/>
      <c r="D16" s="204">
        <f>IF('男子一覧表'!B16="","",VLOOKUP(B16,'男子一覧表'!$B$13:$F$37,2,FALSE))</f>
      </c>
      <c r="E16" s="204"/>
      <c r="F16" s="18">
        <f>IF('男子一覧表'!B16="","",VLOOKUP(B16,'男子一覧表'!$B$13:$F$37,3,FALSE))</f>
      </c>
      <c r="G16" s="66">
        <f>IF('男子一覧表'!H16="","",'男子一覧表'!$A$7)</f>
      </c>
      <c r="H16" s="58" t="s">
        <v>45</v>
      </c>
      <c r="I16" s="205">
        <f>IF('男子一覧表'!K16="","",'男子一覧表'!B16)</f>
      </c>
      <c r="J16" s="206"/>
      <c r="K16" s="204">
        <f>IF('男子一覧表'!K16="","",VLOOKUP(I16,'男子一覧表'!$B$13:$F$37,2,FALSE))</f>
      </c>
      <c r="L16" s="204"/>
      <c r="M16" s="18">
        <f>IF('男子一覧表'!K16="","",VLOOKUP(I16,'男子一覧表'!$B$13:$F$37,3,FALSE))</f>
      </c>
      <c r="N16" s="66">
        <f>IF('男子一覧表'!K16="","",'男子一覧表'!$A$7)</f>
      </c>
      <c r="P16" s="58" t="s">
        <v>45</v>
      </c>
      <c r="Q16" s="205">
        <f>IF('男子一覧表'!M16="","",'男子一覧表'!B16)</f>
      </c>
      <c r="R16" s="206"/>
      <c r="S16" s="204">
        <f>IF('男子一覧表'!M16="","",VLOOKUP(Q16,'男子一覧表'!$B$13:$F$37,2,0))</f>
      </c>
      <c r="T16" s="204"/>
      <c r="U16" s="18">
        <f>IF('男子一覧表'!M16="","",VLOOKUP(Q16,'男子一覧表'!$B$13:$F$37,3,0))</f>
      </c>
      <c r="V16" s="66">
        <f>IF('男子一覧表'!M16="","",'男子一覧表'!$A$7)</f>
      </c>
    </row>
    <row r="17" spans="1:22" s="12" customFormat="1" ht="10.5">
      <c r="A17" s="199" t="s">
        <v>13</v>
      </c>
      <c r="B17" s="200"/>
      <c r="C17" s="200">
        <f>'男子一覧表'!H17</f>
        <v>0</v>
      </c>
      <c r="D17" s="200"/>
      <c r="E17" s="14" t="s">
        <v>41</v>
      </c>
      <c r="F17" s="200">
        <f>'男子一覧表'!J17</f>
        <v>0</v>
      </c>
      <c r="G17" s="208"/>
      <c r="H17" s="199" t="s">
        <v>13</v>
      </c>
      <c r="I17" s="200"/>
      <c r="J17" s="197">
        <f>IF('男子一覧表'!K17="","",'男子一覧表'!K17)</f>
      </c>
      <c r="K17" s="207"/>
      <c r="L17" s="14" t="s">
        <v>41</v>
      </c>
      <c r="M17" s="197">
        <f>IF('男子一覧表'!K17="","",'男子一覧表'!L17)</f>
      </c>
      <c r="N17" s="198"/>
      <c r="P17" s="199" t="s">
        <v>13</v>
      </c>
      <c r="Q17" s="200"/>
      <c r="R17" s="197">
        <f>IF('男子一覧表'!M17="","",'男子一覧表'!M17)</f>
      </c>
      <c r="S17" s="207"/>
      <c r="T17" s="14" t="s">
        <v>41</v>
      </c>
      <c r="U17" s="197">
        <f>IF('男子一覧表'!M17="","",'男子一覧表'!O17)</f>
      </c>
      <c r="V17" s="198"/>
    </row>
    <row r="18" spans="1:22" s="12" customFormat="1" ht="10.5">
      <c r="A18" s="25" t="s">
        <v>36</v>
      </c>
      <c r="B18" s="201" t="s">
        <v>42</v>
      </c>
      <c r="C18" s="201"/>
      <c r="D18" s="203" t="s">
        <v>38</v>
      </c>
      <c r="E18" s="203"/>
      <c r="F18" s="15" t="s">
        <v>39</v>
      </c>
      <c r="G18" s="16" t="s">
        <v>40</v>
      </c>
      <c r="H18" s="25" t="s">
        <v>36</v>
      </c>
      <c r="I18" s="201" t="s">
        <v>42</v>
      </c>
      <c r="J18" s="201"/>
      <c r="K18" s="203" t="s">
        <v>38</v>
      </c>
      <c r="L18" s="203"/>
      <c r="M18" s="15" t="s">
        <v>39</v>
      </c>
      <c r="N18" s="16" t="s">
        <v>40</v>
      </c>
      <c r="P18" s="25" t="s">
        <v>36</v>
      </c>
      <c r="Q18" s="201" t="s">
        <v>42</v>
      </c>
      <c r="R18" s="201"/>
      <c r="S18" s="203" t="s">
        <v>38</v>
      </c>
      <c r="T18" s="203"/>
      <c r="U18" s="15" t="s">
        <v>39</v>
      </c>
      <c r="V18" s="16" t="s">
        <v>40</v>
      </c>
    </row>
    <row r="19" spans="1:22" s="12" customFormat="1" ht="24.75" customHeight="1">
      <c r="A19" s="58" t="s">
        <v>45</v>
      </c>
      <c r="B19" s="202">
        <f>'男子一覧表'!B17</f>
        <v>0</v>
      </c>
      <c r="C19" s="202"/>
      <c r="D19" s="204">
        <f>IF('男子一覧表'!B17="","",VLOOKUP(B19,'男子一覧表'!$B$13:$F$37,2,FALSE))</f>
      </c>
      <c r="E19" s="204"/>
      <c r="F19" s="18">
        <f>IF('男子一覧表'!B17="","",VLOOKUP(B19,'男子一覧表'!$B$13:$F$37,3,FALSE))</f>
      </c>
      <c r="G19" s="66">
        <f>IF('男子一覧表'!H17="","",'男子一覧表'!$A$7)</f>
      </c>
      <c r="H19" s="58" t="s">
        <v>45</v>
      </c>
      <c r="I19" s="205">
        <f>IF('男子一覧表'!K17="","",'男子一覧表'!B17)</f>
      </c>
      <c r="J19" s="206"/>
      <c r="K19" s="204">
        <f>IF('男子一覧表'!K17="","",VLOOKUP(I19,'男子一覧表'!$B$13:$F$37,2,FALSE))</f>
      </c>
      <c r="L19" s="204"/>
      <c r="M19" s="18">
        <f>IF('男子一覧表'!K17="","",VLOOKUP(I19,'男子一覧表'!$B$13:$F$37,3,FALSE))</f>
      </c>
      <c r="N19" s="66">
        <f>IF('男子一覧表'!K17="","",'男子一覧表'!$A$7)</f>
      </c>
      <c r="P19" s="58" t="s">
        <v>45</v>
      </c>
      <c r="Q19" s="205">
        <f>IF('男子一覧表'!M17="","",'男子一覧表'!B17)</f>
      </c>
      <c r="R19" s="206"/>
      <c r="S19" s="204">
        <f>IF('男子一覧表'!M17="","",VLOOKUP(Q19,'男子一覧表'!$B$13:$F$37,2,0))</f>
      </c>
      <c r="T19" s="204"/>
      <c r="U19" s="18">
        <f>IF('男子一覧表'!M17="","",VLOOKUP(Q19,'男子一覧表'!$B$13:$F$37,3,0))</f>
      </c>
      <c r="V19" s="66">
        <f>IF('男子一覧表'!M17="","",'男子一覧表'!$A$7)</f>
      </c>
    </row>
    <row r="20" spans="1:22" s="12" customFormat="1" ht="10.5">
      <c r="A20" s="199" t="s">
        <v>13</v>
      </c>
      <c r="B20" s="200"/>
      <c r="C20" s="200">
        <f>'男子一覧表'!H18</f>
        <v>0</v>
      </c>
      <c r="D20" s="200"/>
      <c r="E20" s="14" t="s">
        <v>41</v>
      </c>
      <c r="F20" s="200">
        <f>'男子一覧表'!J18</f>
        <v>0</v>
      </c>
      <c r="G20" s="208"/>
      <c r="H20" s="199" t="s">
        <v>13</v>
      </c>
      <c r="I20" s="200"/>
      <c r="J20" s="197">
        <f>IF('男子一覧表'!K18="","",'男子一覧表'!K18)</f>
      </c>
      <c r="K20" s="207"/>
      <c r="L20" s="14" t="s">
        <v>41</v>
      </c>
      <c r="M20" s="197">
        <f>IF('男子一覧表'!K18="","",'男子一覧表'!L18)</f>
      </c>
      <c r="N20" s="198"/>
      <c r="P20" s="199" t="s">
        <v>13</v>
      </c>
      <c r="Q20" s="200"/>
      <c r="R20" s="197">
        <f>IF('男子一覧表'!M18="","",'男子一覧表'!M18)</f>
      </c>
      <c r="S20" s="207"/>
      <c r="T20" s="14" t="s">
        <v>41</v>
      </c>
      <c r="U20" s="197">
        <f>IF('男子一覧表'!M18="","",'男子一覧表'!O18)</f>
      </c>
      <c r="V20" s="198"/>
    </row>
    <row r="21" spans="1:22" s="12" customFormat="1" ht="10.5">
      <c r="A21" s="25" t="s">
        <v>36</v>
      </c>
      <c r="B21" s="201" t="s">
        <v>42</v>
      </c>
      <c r="C21" s="201"/>
      <c r="D21" s="203" t="s">
        <v>38</v>
      </c>
      <c r="E21" s="203"/>
      <c r="F21" s="15" t="s">
        <v>39</v>
      </c>
      <c r="G21" s="16" t="s">
        <v>40</v>
      </c>
      <c r="H21" s="25" t="s">
        <v>36</v>
      </c>
      <c r="I21" s="201" t="s">
        <v>42</v>
      </c>
      <c r="J21" s="201"/>
      <c r="K21" s="203" t="s">
        <v>38</v>
      </c>
      <c r="L21" s="203"/>
      <c r="M21" s="15" t="s">
        <v>39</v>
      </c>
      <c r="N21" s="16" t="s">
        <v>40</v>
      </c>
      <c r="P21" s="25" t="s">
        <v>36</v>
      </c>
      <c r="Q21" s="201" t="s">
        <v>42</v>
      </c>
      <c r="R21" s="201"/>
      <c r="S21" s="203" t="s">
        <v>38</v>
      </c>
      <c r="T21" s="203"/>
      <c r="U21" s="15" t="s">
        <v>39</v>
      </c>
      <c r="V21" s="16" t="s">
        <v>40</v>
      </c>
    </row>
    <row r="22" spans="1:22" s="12" customFormat="1" ht="24.75" customHeight="1">
      <c r="A22" s="58" t="s">
        <v>45</v>
      </c>
      <c r="B22" s="202">
        <f>'男子一覧表'!B18</f>
        <v>0</v>
      </c>
      <c r="C22" s="202"/>
      <c r="D22" s="204">
        <f>IF('男子一覧表'!B18="","",VLOOKUP(B22,'男子一覧表'!$B$13:$F$37,2,FALSE))</f>
      </c>
      <c r="E22" s="204"/>
      <c r="F22" s="18">
        <f>IF('男子一覧表'!B18="","",VLOOKUP(B22,'男子一覧表'!$B$13:$F$37,3,FALSE))</f>
      </c>
      <c r="G22" s="66">
        <f>IF('男子一覧表'!H18="","",'男子一覧表'!$A$7)</f>
      </c>
      <c r="H22" s="58" t="s">
        <v>45</v>
      </c>
      <c r="I22" s="205">
        <f>IF('男子一覧表'!K18="","",'男子一覧表'!B18)</f>
      </c>
      <c r="J22" s="206"/>
      <c r="K22" s="204">
        <f>IF('男子一覧表'!K18="","",VLOOKUP(I22,'男子一覧表'!$B$13:$F$37,2,FALSE))</f>
      </c>
      <c r="L22" s="204"/>
      <c r="M22" s="18">
        <f>IF('男子一覧表'!K18="","",VLOOKUP(I22,'男子一覧表'!$B$13:$F$37,3,FALSE))</f>
      </c>
      <c r="N22" s="66">
        <f>IF('男子一覧表'!K18="","",'男子一覧表'!$A$7)</f>
      </c>
      <c r="P22" s="58" t="s">
        <v>45</v>
      </c>
      <c r="Q22" s="205">
        <f>IF('男子一覧表'!M18="","",'男子一覧表'!B18)</f>
      </c>
      <c r="R22" s="206"/>
      <c r="S22" s="204">
        <f>IF('男子一覧表'!M18="","",VLOOKUP(Q22,'男子一覧表'!$B$13:$F$37,2,0))</f>
      </c>
      <c r="T22" s="204"/>
      <c r="U22" s="18">
        <f>IF('男子一覧表'!M18="","",VLOOKUP(Q22,'男子一覧表'!$B$13:$F$37,3,0))</f>
      </c>
      <c r="V22" s="66">
        <f>IF('男子一覧表'!M18="","",'男子一覧表'!$A$7)</f>
      </c>
    </row>
    <row r="23" spans="1:22" s="12" customFormat="1" ht="10.5">
      <c r="A23" s="199" t="s">
        <v>13</v>
      </c>
      <c r="B23" s="200"/>
      <c r="C23" s="200">
        <f>'男子一覧表'!H19</f>
        <v>0</v>
      </c>
      <c r="D23" s="200"/>
      <c r="E23" s="14" t="s">
        <v>41</v>
      </c>
      <c r="F23" s="200">
        <f>'男子一覧表'!J19</f>
        <v>0</v>
      </c>
      <c r="G23" s="208"/>
      <c r="H23" s="199" t="s">
        <v>13</v>
      </c>
      <c r="I23" s="200"/>
      <c r="J23" s="197">
        <f>IF('男子一覧表'!K19="","",'男子一覧表'!K19)</f>
      </c>
      <c r="K23" s="207"/>
      <c r="L23" s="14" t="s">
        <v>41</v>
      </c>
      <c r="M23" s="197">
        <f>IF('男子一覧表'!K19="","",'男子一覧表'!L19)</f>
      </c>
      <c r="N23" s="198"/>
      <c r="P23" s="199" t="s">
        <v>13</v>
      </c>
      <c r="Q23" s="200"/>
      <c r="R23" s="197">
        <f>IF('男子一覧表'!M19="","",'男子一覧表'!M19)</f>
      </c>
      <c r="S23" s="207"/>
      <c r="T23" s="14" t="s">
        <v>41</v>
      </c>
      <c r="U23" s="197">
        <f>IF('男子一覧表'!M19="","",'男子一覧表'!O19)</f>
      </c>
      <c r="V23" s="198"/>
    </row>
    <row r="24" spans="1:22" s="12" customFormat="1" ht="10.5">
      <c r="A24" s="25" t="s">
        <v>36</v>
      </c>
      <c r="B24" s="201" t="s">
        <v>42</v>
      </c>
      <c r="C24" s="201"/>
      <c r="D24" s="203" t="s">
        <v>38</v>
      </c>
      <c r="E24" s="203"/>
      <c r="F24" s="15" t="s">
        <v>39</v>
      </c>
      <c r="G24" s="16" t="s">
        <v>40</v>
      </c>
      <c r="H24" s="25" t="s">
        <v>36</v>
      </c>
      <c r="I24" s="201" t="s">
        <v>42</v>
      </c>
      <c r="J24" s="201"/>
      <c r="K24" s="203" t="s">
        <v>38</v>
      </c>
      <c r="L24" s="203"/>
      <c r="M24" s="15" t="s">
        <v>39</v>
      </c>
      <c r="N24" s="16" t="s">
        <v>40</v>
      </c>
      <c r="P24" s="25" t="s">
        <v>36</v>
      </c>
      <c r="Q24" s="201" t="s">
        <v>42</v>
      </c>
      <c r="R24" s="201"/>
      <c r="S24" s="203" t="s">
        <v>38</v>
      </c>
      <c r="T24" s="203"/>
      <c r="U24" s="15" t="s">
        <v>39</v>
      </c>
      <c r="V24" s="16" t="s">
        <v>40</v>
      </c>
    </row>
    <row r="25" spans="1:22" s="12" customFormat="1" ht="24.75" customHeight="1">
      <c r="A25" s="58" t="s">
        <v>45</v>
      </c>
      <c r="B25" s="202">
        <f>'男子一覧表'!B19</f>
        <v>0</v>
      </c>
      <c r="C25" s="202"/>
      <c r="D25" s="204">
        <f>IF('男子一覧表'!B19="","",VLOOKUP(B25,'男子一覧表'!$B$13:$F$37,2,FALSE))</f>
      </c>
      <c r="E25" s="204"/>
      <c r="F25" s="18">
        <f>IF('男子一覧表'!B19="","",VLOOKUP(B25,'男子一覧表'!$B$13:$F$37,3,FALSE))</f>
      </c>
      <c r="G25" s="66">
        <f>IF('男子一覧表'!H19="","",'男子一覧表'!$A$7)</f>
      </c>
      <c r="H25" s="58" t="s">
        <v>45</v>
      </c>
      <c r="I25" s="205">
        <f>IF('男子一覧表'!K19="","",'男子一覧表'!B19)</f>
      </c>
      <c r="J25" s="206"/>
      <c r="K25" s="204">
        <f>IF('男子一覧表'!K19="","",VLOOKUP(I25,'男子一覧表'!$B$13:$F$37,2,FALSE))</f>
      </c>
      <c r="L25" s="204"/>
      <c r="M25" s="18">
        <f>IF('男子一覧表'!K19="","",VLOOKUP(I25,'男子一覧表'!$B$13:$F$37,3,FALSE))</f>
      </c>
      <c r="N25" s="66">
        <f>IF('男子一覧表'!K19="","",'男子一覧表'!$A$7)</f>
      </c>
      <c r="P25" s="58" t="s">
        <v>45</v>
      </c>
      <c r="Q25" s="205">
        <f>IF('男子一覧表'!M19="","",'男子一覧表'!B19)</f>
      </c>
      <c r="R25" s="206"/>
      <c r="S25" s="204">
        <f>IF('男子一覧表'!M19="","",VLOOKUP(Q25,'男子一覧表'!$B$13:$F$37,2,0))</f>
      </c>
      <c r="T25" s="204"/>
      <c r="U25" s="18">
        <f>IF('男子一覧表'!M19="","",VLOOKUP(Q25,'男子一覧表'!$B$13:$F$37,3,0))</f>
      </c>
      <c r="V25" s="66">
        <f>IF('男子一覧表'!M19="","",'男子一覧表'!$A$7)</f>
      </c>
    </row>
    <row r="26" spans="1:22" s="12" customFormat="1" ht="10.5">
      <c r="A26" s="199" t="s">
        <v>13</v>
      </c>
      <c r="B26" s="200"/>
      <c r="C26" s="200">
        <f>'男子一覧表'!H20</f>
        <v>0</v>
      </c>
      <c r="D26" s="200"/>
      <c r="E26" s="14" t="s">
        <v>41</v>
      </c>
      <c r="F26" s="200">
        <f>'男子一覧表'!J20</f>
        <v>0</v>
      </c>
      <c r="G26" s="208"/>
      <c r="H26" s="199" t="s">
        <v>13</v>
      </c>
      <c r="I26" s="200"/>
      <c r="J26" s="197">
        <f>IF('男子一覧表'!K20="","",'男子一覧表'!K20)</f>
      </c>
      <c r="K26" s="207"/>
      <c r="L26" s="14" t="s">
        <v>41</v>
      </c>
      <c r="M26" s="197">
        <f>IF('男子一覧表'!K20="","",'男子一覧表'!L20)</f>
      </c>
      <c r="N26" s="198"/>
      <c r="P26" s="199" t="s">
        <v>13</v>
      </c>
      <c r="Q26" s="200"/>
      <c r="R26" s="197">
        <f>IF('男子一覧表'!M20="","",'男子一覧表'!M20)</f>
      </c>
      <c r="S26" s="207"/>
      <c r="T26" s="14" t="s">
        <v>41</v>
      </c>
      <c r="U26" s="197">
        <f>IF('男子一覧表'!M20="","",'男子一覧表'!O20)</f>
      </c>
      <c r="V26" s="198"/>
    </row>
    <row r="27" spans="1:22" s="12" customFormat="1" ht="10.5">
      <c r="A27" s="25" t="s">
        <v>36</v>
      </c>
      <c r="B27" s="201" t="s">
        <v>42</v>
      </c>
      <c r="C27" s="201"/>
      <c r="D27" s="203" t="s">
        <v>38</v>
      </c>
      <c r="E27" s="203"/>
      <c r="F27" s="15" t="s">
        <v>39</v>
      </c>
      <c r="G27" s="16" t="s">
        <v>40</v>
      </c>
      <c r="H27" s="25" t="s">
        <v>36</v>
      </c>
      <c r="I27" s="201" t="s">
        <v>42</v>
      </c>
      <c r="J27" s="201"/>
      <c r="K27" s="203" t="s">
        <v>38</v>
      </c>
      <c r="L27" s="203"/>
      <c r="M27" s="15" t="s">
        <v>39</v>
      </c>
      <c r="N27" s="16" t="s">
        <v>40</v>
      </c>
      <c r="P27" s="25" t="s">
        <v>36</v>
      </c>
      <c r="Q27" s="201" t="s">
        <v>42</v>
      </c>
      <c r="R27" s="201"/>
      <c r="S27" s="203" t="s">
        <v>38</v>
      </c>
      <c r="T27" s="203"/>
      <c r="U27" s="15" t="s">
        <v>39</v>
      </c>
      <c r="V27" s="16" t="s">
        <v>40</v>
      </c>
    </row>
    <row r="28" spans="1:22" s="12" customFormat="1" ht="24.75" customHeight="1">
      <c r="A28" s="58" t="s">
        <v>45</v>
      </c>
      <c r="B28" s="202">
        <f>'男子一覧表'!B20</f>
        <v>0</v>
      </c>
      <c r="C28" s="202"/>
      <c r="D28" s="204">
        <f>IF('男子一覧表'!B20="","",VLOOKUP(B28,'男子一覧表'!$B$13:$F$37,2,FALSE))</f>
      </c>
      <c r="E28" s="204"/>
      <c r="F28" s="18">
        <f>IF('男子一覧表'!B20="","",VLOOKUP(B28,'男子一覧表'!$B$13:$F$37,3,FALSE))</f>
      </c>
      <c r="G28" s="66">
        <f>IF('男子一覧表'!H20="","",'男子一覧表'!$A$7)</f>
      </c>
      <c r="H28" s="58" t="s">
        <v>45</v>
      </c>
      <c r="I28" s="205">
        <f>IF('男子一覧表'!K20="","",'男子一覧表'!B20)</f>
      </c>
      <c r="J28" s="206"/>
      <c r="K28" s="204">
        <f>IF('男子一覧表'!K20="","",VLOOKUP(I28,'男子一覧表'!$B$13:$F$37,2,FALSE))</f>
      </c>
      <c r="L28" s="204"/>
      <c r="M28" s="18">
        <f>IF('男子一覧表'!K20="","",VLOOKUP(I28,'男子一覧表'!$B$13:$F$37,3,FALSE))</f>
      </c>
      <c r="N28" s="66">
        <f>IF('男子一覧表'!K20="","",'男子一覧表'!$A$7)</f>
      </c>
      <c r="P28" s="58" t="s">
        <v>45</v>
      </c>
      <c r="Q28" s="205">
        <f>IF('男子一覧表'!M20="","",'男子一覧表'!B20)</f>
      </c>
      <c r="R28" s="206"/>
      <c r="S28" s="204">
        <f>IF('男子一覧表'!M20="","",VLOOKUP(Q28,'男子一覧表'!$B$13:$F$37,2,0))</f>
      </c>
      <c r="T28" s="204"/>
      <c r="U28" s="18">
        <f>IF('男子一覧表'!M20="","",VLOOKUP(Q28,'男子一覧表'!$B$13:$F$37,3,0))</f>
      </c>
      <c r="V28" s="66">
        <f>IF('男子一覧表'!M20="","",'男子一覧表'!$A$7)</f>
      </c>
    </row>
    <row r="29" spans="1:22" s="12" customFormat="1" ht="10.5">
      <c r="A29" s="199" t="s">
        <v>13</v>
      </c>
      <c r="B29" s="200"/>
      <c r="C29" s="200">
        <f>'男子一覧表'!H21</f>
        <v>0</v>
      </c>
      <c r="D29" s="200"/>
      <c r="E29" s="14" t="s">
        <v>41</v>
      </c>
      <c r="F29" s="200">
        <f>'男子一覧表'!J21</f>
        <v>0</v>
      </c>
      <c r="G29" s="208"/>
      <c r="H29" s="199" t="s">
        <v>13</v>
      </c>
      <c r="I29" s="200"/>
      <c r="J29" s="197">
        <f>IF('男子一覧表'!K21="","",'男子一覧表'!K21)</f>
      </c>
      <c r="K29" s="207"/>
      <c r="L29" s="14" t="s">
        <v>41</v>
      </c>
      <c r="M29" s="197">
        <f>IF('男子一覧表'!K21="","",'男子一覧表'!L21)</f>
      </c>
      <c r="N29" s="198"/>
      <c r="P29" s="199" t="s">
        <v>13</v>
      </c>
      <c r="Q29" s="200"/>
      <c r="R29" s="197">
        <f>IF('男子一覧表'!M21="","",'男子一覧表'!M21)</f>
      </c>
      <c r="S29" s="207"/>
      <c r="T29" s="14" t="s">
        <v>41</v>
      </c>
      <c r="U29" s="197">
        <f>IF('男子一覧表'!M21="","",'男子一覧表'!O21)</f>
      </c>
      <c r="V29" s="198"/>
    </row>
    <row r="30" spans="1:22" s="12" customFormat="1" ht="10.5">
      <c r="A30" s="25" t="s">
        <v>36</v>
      </c>
      <c r="B30" s="201" t="s">
        <v>42</v>
      </c>
      <c r="C30" s="201"/>
      <c r="D30" s="203" t="s">
        <v>38</v>
      </c>
      <c r="E30" s="203"/>
      <c r="F30" s="15" t="s">
        <v>39</v>
      </c>
      <c r="G30" s="16" t="s">
        <v>40</v>
      </c>
      <c r="H30" s="25" t="s">
        <v>36</v>
      </c>
      <c r="I30" s="201" t="s">
        <v>42</v>
      </c>
      <c r="J30" s="201"/>
      <c r="K30" s="203" t="s">
        <v>38</v>
      </c>
      <c r="L30" s="203"/>
      <c r="M30" s="15" t="s">
        <v>39</v>
      </c>
      <c r="N30" s="16" t="s">
        <v>40</v>
      </c>
      <c r="P30" s="25" t="s">
        <v>36</v>
      </c>
      <c r="Q30" s="201" t="s">
        <v>42</v>
      </c>
      <c r="R30" s="201"/>
      <c r="S30" s="203" t="s">
        <v>38</v>
      </c>
      <c r="T30" s="203"/>
      <c r="U30" s="15" t="s">
        <v>39</v>
      </c>
      <c r="V30" s="16" t="s">
        <v>40</v>
      </c>
    </row>
    <row r="31" spans="1:22" s="12" customFormat="1" ht="24.75" customHeight="1">
      <c r="A31" s="58" t="s">
        <v>45</v>
      </c>
      <c r="B31" s="202">
        <f>'男子一覧表'!B21</f>
        <v>0</v>
      </c>
      <c r="C31" s="202"/>
      <c r="D31" s="204">
        <f>IF('男子一覧表'!B21="","",VLOOKUP(B31,'男子一覧表'!$B$13:$F$37,2,FALSE))</f>
      </c>
      <c r="E31" s="204"/>
      <c r="F31" s="18">
        <f>IF('男子一覧表'!B21="","",VLOOKUP(B31,'男子一覧表'!$B$13:$F$37,3,FALSE))</f>
      </c>
      <c r="G31" s="66">
        <f>IF('男子一覧表'!H21="","",'男子一覧表'!$A$7)</f>
      </c>
      <c r="H31" s="58" t="s">
        <v>45</v>
      </c>
      <c r="I31" s="205">
        <f>IF('男子一覧表'!K21="","",'男子一覧表'!B21)</f>
      </c>
      <c r="J31" s="206"/>
      <c r="K31" s="204">
        <f>IF('男子一覧表'!K21="","",VLOOKUP(I31,'男子一覧表'!$B$13:$F$37,2,FALSE))</f>
      </c>
      <c r="L31" s="204"/>
      <c r="M31" s="18">
        <f>IF('男子一覧表'!K21="","",VLOOKUP(I31,'男子一覧表'!$B$13:$F$37,3,FALSE))</f>
      </c>
      <c r="N31" s="66">
        <f>IF('男子一覧表'!K21="","",'男子一覧表'!$A$7)</f>
      </c>
      <c r="P31" s="58" t="s">
        <v>45</v>
      </c>
      <c r="Q31" s="205">
        <f>IF('男子一覧表'!M21="","",'男子一覧表'!B21)</f>
      </c>
      <c r="R31" s="206"/>
      <c r="S31" s="204">
        <f>IF('男子一覧表'!M21="","",VLOOKUP(Q31,'男子一覧表'!$B$13:$F$37,2,0))</f>
      </c>
      <c r="T31" s="204"/>
      <c r="U31" s="18">
        <f>IF('男子一覧表'!M21="","",VLOOKUP(Q31,'男子一覧表'!$B$13:$F$37,3,0))</f>
      </c>
      <c r="V31" s="66">
        <f>IF('男子一覧表'!M21="","",'男子一覧表'!$A$7)</f>
      </c>
    </row>
    <row r="32" spans="1:22" s="12" customFormat="1" ht="10.5">
      <c r="A32" s="199" t="s">
        <v>13</v>
      </c>
      <c r="B32" s="200"/>
      <c r="C32" s="200">
        <f>'男子一覧表'!H22</f>
        <v>0</v>
      </c>
      <c r="D32" s="200"/>
      <c r="E32" s="14" t="s">
        <v>41</v>
      </c>
      <c r="F32" s="200">
        <f>'男子一覧表'!J22</f>
        <v>0</v>
      </c>
      <c r="G32" s="208"/>
      <c r="H32" s="199" t="s">
        <v>13</v>
      </c>
      <c r="I32" s="200"/>
      <c r="J32" s="197">
        <f>IF('男子一覧表'!K22="","",'男子一覧表'!K22)</f>
      </c>
      <c r="K32" s="207"/>
      <c r="L32" s="14" t="s">
        <v>41</v>
      </c>
      <c r="M32" s="197">
        <f>IF('男子一覧表'!K22="","",'男子一覧表'!L22)</f>
      </c>
      <c r="N32" s="198"/>
      <c r="P32" s="199" t="s">
        <v>13</v>
      </c>
      <c r="Q32" s="200"/>
      <c r="R32" s="197">
        <f>IF('男子一覧表'!M22="","",'男子一覧表'!M22)</f>
      </c>
      <c r="S32" s="207"/>
      <c r="T32" s="14" t="s">
        <v>41</v>
      </c>
      <c r="U32" s="197">
        <f>IF('男子一覧表'!M22="","",'男子一覧表'!O22)</f>
      </c>
      <c r="V32" s="198"/>
    </row>
    <row r="33" spans="1:22" s="12" customFormat="1" ht="10.5">
      <c r="A33" s="25" t="s">
        <v>36</v>
      </c>
      <c r="B33" s="201" t="s">
        <v>42</v>
      </c>
      <c r="C33" s="201"/>
      <c r="D33" s="203" t="s">
        <v>38</v>
      </c>
      <c r="E33" s="203"/>
      <c r="F33" s="15" t="s">
        <v>39</v>
      </c>
      <c r="G33" s="16" t="s">
        <v>40</v>
      </c>
      <c r="H33" s="25" t="s">
        <v>36</v>
      </c>
      <c r="I33" s="201" t="s">
        <v>42</v>
      </c>
      <c r="J33" s="201"/>
      <c r="K33" s="203" t="s">
        <v>38</v>
      </c>
      <c r="L33" s="203"/>
      <c r="M33" s="15" t="s">
        <v>39</v>
      </c>
      <c r="N33" s="16" t="s">
        <v>40</v>
      </c>
      <c r="P33" s="25" t="s">
        <v>36</v>
      </c>
      <c r="Q33" s="201" t="s">
        <v>42</v>
      </c>
      <c r="R33" s="201"/>
      <c r="S33" s="203" t="s">
        <v>38</v>
      </c>
      <c r="T33" s="203"/>
      <c r="U33" s="15" t="s">
        <v>39</v>
      </c>
      <c r="V33" s="16" t="s">
        <v>40</v>
      </c>
    </row>
    <row r="34" spans="1:22" s="12" customFormat="1" ht="24.75" customHeight="1">
      <c r="A34" s="58" t="s">
        <v>45</v>
      </c>
      <c r="B34" s="202">
        <f>'男子一覧表'!B22</f>
        <v>0</v>
      </c>
      <c r="C34" s="202"/>
      <c r="D34" s="204">
        <f>IF('男子一覧表'!B22="","",VLOOKUP(B34,'男子一覧表'!$B$13:$F$37,2,FALSE))</f>
      </c>
      <c r="E34" s="204"/>
      <c r="F34" s="18">
        <f>IF('男子一覧表'!B22="","",VLOOKUP(B34,'男子一覧表'!$B$13:$F$37,3,FALSE))</f>
      </c>
      <c r="G34" s="66">
        <f>IF('男子一覧表'!H22="","",'男子一覧表'!$A$7)</f>
      </c>
      <c r="H34" s="58" t="s">
        <v>45</v>
      </c>
      <c r="I34" s="205">
        <f>IF('男子一覧表'!K22="","",'男子一覧表'!B22)</f>
      </c>
      <c r="J34" s="206"/>
      <c r="K34" s="204">
        <f>IF('男子一覧表'!K22="","",VLOOKUP(I34,'男子一覧表'!$B$13:$F$37,2,FALSE))</f>
      </c>
      <c r="L34" s="204"/>
      <c r="M34" s="18">
        <f>IF('男子一覧表'!K22="","",VLOOKUP(I34,'男子一覧表'!$B$13:$F$37,3,FALSE))</f>
      </c>
      <c r="N34" s="66">
        <f>IF('男子一覧表'!K22="","",'男子一覧表'!$A$7)</f>
      </c>
      <c r="P34" s="58" t="s">
        <v>45</v>
      </c>
      <c r="Q34" s="205">
        <f>IF('男子一覧表'!M22="","",'男子一覧表'!B22)</f>
      </c>
      <c r="R34" s="206"/>
      <c r="S34" s="204">
        <f>IF('男子一覧表'!M22="","",VLOOKUP(Q34,'男子一覧表'!$B$13:$F$37,2,0))</f>
      </c>
      <c r="T34" s="204"/>
      <c r="U34" s="18">
        <f>IF('男子一覧表'!M22="","",VLOOKUP(Q34,'男子一覧表'!$B$13:$F$37,3,0))</f>
      </c>
      <c r="V34" s="66">
        <f>IF('男子一覧表'!M22="","",'男子一覧表'!$A$7)</f>
      </c>
    </row>
    <row r="35" spans="1:22" s="12" customFormat="1" ht="10.5">
      <c r="A35" s="199" t="s">
        <v>13</v>
      </c>
      <c r="B35" s="200"/>
      <c r="C35" s="200">
        <f>'男子一覧表'!H23</f>
        <v>0</v>
      </c>
      <c r="D35" s="200"/>
      <c r="E35" s="14" t="s">
        <v>41</v>
      </c>
      <c r="F35" s="200">
        <f>'男子一覧表'!J23</f>
        <v>0</v>
      </c>
      <c r="G35" s="208"/>
      <c r="H35" s="199" t="s">
        <v>13</v>
      </c>
      <c r="I35" s="200"/>
      <c r="J35" s="197">
        <f>IF('男子一覧表'!K23="","",'男子一覧表'!K23)</f>
      </c>
      <c r="K35" s="207"/>
      <c r="L35" s="14" t="s">
        <v>41</v>
      </c>
      <c r="M35" s="197">
        <f>IF('男子一覧表'!K23="","",'男子一覧表'!L23)</f>
      </c>
      <c r="N35" s="198"/>
      <c r="P35" s="199" t="s">
        <v>13</v>
      </c>
      <c r="Q35" s="200"/>
      <c r="R35" s="197">
        <f>IF('男子一覧表'!M23="","",'男子一覧表'!M23)</f>
      </c>
      <c r="S35" s="207"/>
      <c r="T35" s="14" t="s">
        <v>41</v>
      </c>
      <c r="U35" s="197">
        <f>IF('男子一覧表'!M23="","",'男子一覧表'!O23)</f>
      </c>
      <c r="V35" s="198"/>
    </row>
    <row r="36" spans="1:22" s="12" customFormat="1" ht="10.5">
      <c r="A36" s="25" t="s">
        <v>36</v>
      </c>
      <c r="B36" s="201" t="s">
        <v>42</v>
      </c>
      <c r="C36" s="201"/>
      <c r="D36" s="203" t="s">
        <v>38</v>
      </c>
      <c r="E36" s="203"/>
      <c r="F36" s="15" t="s">
        <v>39</v>
      </c>
      <c r="G36" s="16" t="s">
        <v>40</v>
      </c>
      <c r="H36" s="25" t="s">
        <v>36</v>
      </c>
      <c r="I36" s="201" t="s">
        <v>42</v>
      </c>
      <c r="J36" s="201"/>
      <c r="K36" s="203" t="s">
        <v>38</v>
      </c>
      <c r="L36" s="203"/>
      <c r="M36" s="15" t="s">
        <v>39</v>
      </c>
      <c r="N36" s="16" t="s">
        <v>40</v>
      </c>
      <c r="P36" s="25" t="s">
        <v>36</v>
      </c>
      <c r="Q36" s="201" t="s">
        <v>42</v>
      </c>
      <c r="R36" s="201"/>
      <c r="S36" s="203" t="s">
        <v>38</v>
      </c>
      <c r="T36" s="203"/>
      <c r="U36" s="15" t="s">
        <v>39</v>
      </c>
      <c r="V36" s="16" t="s">
        <v>40</v>
      </c>
    </row>
    <row r="37" spans="1:22" s="12" customFormat="1" ht="24.75" customHeight="1">
      <c r="A37" s="58" t="s">
        <v>45</v>
      </c>
      <c r="B37" s="202">
        <f>'男子一覧表'!B23</f>
        <v>0</v>
      </c>
      <c r="C37" s="202"/>
      <c r="D37" s="204">
        <f>IF('男子一覧表'!B23="","",VLOOKUP(B37,'男子一覧表'!$B$13:$F$37,2,FALSE))</f>
      </c>
      <c r="E37" s="204"/>
      <c r="F37" s="18">
        <f>IF('男子一覧表'!B23="","",VLOOKUP(B37,'男子一覧表'!$B$13:$F$37,3,FALSE))</f>
      </c>
      <c r="G37" s="66">
        <f>IF('男子一覧表'!H23="","",'男子一覧表'!$A$7)</f>
      </c>
      <c r="H37" s="58" t="s">
        <v>45</v>
      </c>
      <c r="I37" s="205">
        <f>IF('男子一覧表'!K23="","",'男子一覧表'!B23)</f>
      </c>
      <c r="J37" s="206"/>
      <c r="K37" s="204">
        <f>IF('男子一覧表'!K23="","",VLOOKUP(I37,'男子一覧表'!$B$13:$F$37,2,FALSE))</f>
      </c>
      <c r="L37" s="204"/>
      <c r="M37" s="18">
        <f>IF('男子一覧表'!K23="","",VLOOKUP(I37,'男子一覧表'!$B$13:$F$37,3,FALSE))</f>
      </c>
      <c r="N37" s="66">
        <f>IF('男子一覧表'!K23="","",'男子一覧表'!$A$7)</f>
      </c>
      <c r="P37" s="58" t="s">
        <v>45</v>
      </c>
      <c r="Q37" s="205">
        <f>IF('男子一覧表'!M23="","",'男子一覧表'!B23)</f>
      </c>
      <c r="R37" s="206"/>
      <c r="S37" s="204">
        <f>IF('男子一覧表'!M23="","",VLOOKUP(Q37,'男子一覧表'!$B$13:$F$37,2,0))</f>
      </c>
      <c r="T37" s="204"/>
      <c r="U37" s="18">
        <f>IF('男子一覧表'!M23="","",VLOOKUP(Q37,'男子一覧表'!$B$13:$F$37,3,0))</f>
      </c>
      <c r="V37" s="66">
        <f>IF('男子一覧表'!M23="","",'男子一覧表'!$A$7)</f>
      </c>
    </row>
    <row r="38" spans="1:22" s="12" customFormat="1" ht="10.5">
      <c r="A38" s="199" t="s">
        <v>13</v>
      </c>
      <c r="B38" s="200"/>
      <c r="C38" s="200">
        <f>'男子一覧表'!H24</f>
        <v>0</v>
      </c>
      <c r="D38" s="200"/>
      <c r="E38" s="14" t="s">
        <v>41</v>
      </c>
      <c r="F38" s="200">
        <f>'男子一覧表'!J24</f>
        <v>0</v>
      </c>
      <c r="G38" s="208"/>
      <c r="H38" s="199" t="s">
        <v>13</v>
      </c>
      <c r="I38" s="200"/>
      <c r="J38" s="197">
        <f>IF('男子一覧表'!K24="","",'男子一覧表'!K24)</f>
      </c>
      <c r="K38" s="207"/>
      <c r="L38" s="14" t="s">
        <v>41</v>
      </c>
      <c r="M38" s="197">
        <f>IF('男子一覧表'!K24="","",'男子一覧表'!L24)</f>
      </c>
      <c r="N38" s="198"/>
      <c r="P38" s="199" t="s">
        <v>13</v>
      </c>
      <c r="Q38" s="200"/>
      <c r="R38" s="197">
        <f>IF('男子一覧表'!M24="","",'男子一覧表'!M24)</f>
      </c>
      <c r="S38" s="207"/>
      <c r="T38" s="14" t="s">
        <v>41</v>
      </c>
      <c r="U38" s="197">
        <f>IF('男子一覧表'!M24="","",'男子一覧表'!O24)</f>
      </c>
      <c r="V38" s="198"/>
    </row>
    <row r="39" spans="1:22" s="12" customFormat="1" ht="10.5">
      <c r="A39" s="25" t="s">
        <v>36</v>
      </c>
      <c r="B39" s="201" t="s">
        <v>42</v>
      </c>
      <c r="C39" s="201"/>
      <c r="D39" s="203" t="s">
        <v>38</v>
      </c>
      <c r="E39" s="203"/>
      <c r="F39" s="15" t="s">
        <v>39</v>
      </c>
      <c r="G39" s="16" t="s">
        <v>40</v>
      </c>
      <c r="H39" s="25" t="s">
        <v>36</v>
      </c>
      <c r="I39" s="201" t="s">
        <v>42</v>
      </c>
      <c r="J39" s="201"/>
      <c r="K39" s="203" t="s">
        <v>38</v>
      </c>
      <c r="L39" s="203"/>
      <c r="M39" s="15" t="s">
        <v>39</v>
      </c>
      <c r="N39" s="16" t="s">
        <v>40</v>
      </c>
      <c r="P39" s="25" t="s">
        <v>36</v>
      </c>
      <c r="Q39" s="201" t="s">
        <v>42</v>
      </c>
      <c r="R39" s="201"/>
      <c r="S39" s="203" t="s">
        <v>38</v>
      </c>
      <c r="T39" s="203"/>
      <c r="U39" s="15" t="s">
        <v>39</v>
      </c>
      <c r="V39" s="16" t="s">
        <v>40</v>
      </c>
    </row>
    <row r="40" spans="1:22" s="12" customFormat="1" ht="24.75" customHeight="1">
      <c r="A40" s="58" t="s">
        <v>45</v>
      </c>
      <c r="B40" s="202">
        <f>'男子一覧表'!B24</f>
        <v>0</v>
      </c>
      <c r="C40" s="202"/>
      <c r="D40" s="204">
        <f>IF('男子一覧表'!B24="","",VLOOKUP(B40,'男子一覧表'!$B$13:$F$37,2,FALSE))</f>
      </c>
      <c r="E40" s="204"/>
      <c r="F40" s="18">
        <f>IF('男子一覧表'!B24="","",VLOOKUP(B40,'男子一覧表'!$B$13:$F$37,3,FALSE))</f>
      </c>
      <c r="G40" s="66">
        <f>IF('男子一覧表'!H24="","",'男子一覧表'!$A$7)</f>
      </c>
      <c r="H40" s="58" t="s">
        <v>45</v>
      </c>
      <c r="I40" s="205">
        <f>IF('男子一覧表'!K24="","",'男子一覧表'!B24)</f>
      </c>
      <c r="J40" s="206"/>
      <c r="K40" s="204">
        <f>IF('男子一覧表'!K24="","",VLOOKUP(I40,'男子一覧表'!$B$13:$F$37,2,FALSE))</f>
      </c>
      <c r="L40" s="204"/>
      <c r="M40" s="18">
        <f>IF('男子一覧表'!K24="","",VLOOKUP(I40,'男子一覧表'!$B$13:$F$37,3,FALSE))</f>
      </c>
      <c r="N40" s="66">
        <f>IF('男子一覧表'!K24="","",'男子一覧表'!$A$7)</f>
      </c>
      <c r="P40" s="58" t="s">
        <v>45</v>
      </c>
      <c r="Q40" s="205">
        <f>IF('男子一覧表'!M24="","",'男子一覧表'!B24)</f>
      </c>
      <c r="R40" s="206"/>
      <c r="S40" s="204">
        <f>IF('男子一覧表'!M24="","",VLOOKUP(Q40,'男子一覧表'!$B$13:$F$37,2,0))</f>
      </c>
      <c r="T40" s="204"/>
      <c r="U40" s="18">
        <f>IF('男子一覧表'!M24="","",VLOOKUP(Q40,'男子一覧表'!$B$13:$F$37,3,0))</f>
      </c>
      <c r="V40" s="66">
        <f>IF('男子一覧表'!M24="","",'男子一覧表'!$A$7)</f>
      </c>
    </row>
    <row r="41" spans="1:22" s="12" customFormat="1" ht="10.5">
      <c r="A41" s="199" t="s">
        <v>13</v>
      </c>
      <c r="B41" s="200"/>
      <c r="C41" s="200">
        <f>'男子一覧表'!H25</f>
        <v>0</v>
      </c>
      <c r="D41" s="200"/>
      <c r="E41" s="14" t="s">
        <v>41</v>
      </c>
      <c r="F41" s="200">
        <f>'男子一覧表'!J25</f>
        <v>0</v>
      </c>
      <c r="G41" s="208"/>
      <c r="H41" s="199" t="s">
        <v>13</v>
      </c>
      <c r="I41" s="200"/>
      <c r="J41" s="197">
        <f>IF('男子一覧表'!K25="","",'男子一覧表'!K25)</f>
      </c>
      <c r="K41" s="207"/>
      <c r="L41" s="14" t="s">
        <v>41</v>
      </c>
      <c r="M41" s="197">
        <f>IF('男子一覧表'!K25="","",'男子一覧表'!L25)</f>
      </c>
      <c r="N41" s="198"/>
      <c r="P41" s="199" t="s">
        <v>13</v>
      </c>
      <c r="Q41" s="200"/>
      <c r="R41" s="197">
        <f>IF('男子一覧表'!M25="","",'男子一覧表'!M25)</f>
      </c>
      <c r="S41" s="207"/>
      <c r="T41" s="14" t="s">
        <v>41</v>
      </c>
      <c r="U41" s="197">
        <f>IF('男子一覧表'!M25="","",'男子一覧表'!O25)</f>
      </c>
      <c r="V41" s="198"/>
    </row>
    <row r="42" spans="1:22" s="12" customFormat="1" ht="10.5">
      <c r="A42" s="25" t="s">
        <v>36</v>
      </c>
      <c r="B42" s="201" t="s">
        <v>42</v>
      </c>
      <c r="C42" s="201"/>
      <c r="D42" s="203" t="s">
        <v>38</v>
      </c>
      <c r="E42" s="203"/>
      <c r="F42" s="15" t="s">
        <v>39</v>
      </c>
      <c r="G42" s="16" t="s">
        <v>40</v>
      </c>
      <c r="H42" s="25" t="s">
        <v>36</v>
      </c>
      <c r="I42" s="201" t="s">
        <v>42</v>
      </c>
      <c r="J42" s="201"/>
      <c r="K42" s="203" t="s">
        <v>38</v>
      </c>
      <c r="L42" s="203"/>
      <c r="M42" s="15" t="s">
        <v>39</v>
      </c>
      <c r="N42" s="16" t="s">
        <v>40</v>
      </c>
      <c r="P42" s="25" t="s">
        <v>36</v>
      </c>
      <c r="Q42" s="201" t="s">
        <v>42</v>
      </c>
      <c r="R42" s="201"/>
      <c r="S42" s="203" t="s">
        <v>38</v>
      </c>
      <c r="T42" s="203"/>
      <c r="U42" s="15" t="s">
        <v>39</v>
      </c>
      <c r="V42" s="16" t="s">
        <v>40</v>
      </c>
    </row>
    <row r="43" spans="1:22" s="12" customFormat="1" ht="24.75" customHeight="1">
      <c r="A43" s="59" t="s">
        <v>45</v>
      </c>
      <c r="B43" s="202">
        <f>'男子一覧表'!B25</f>
        <v>0</v>
      </c>
      <c r="C43" s="202"/>
      <c r="D43" s="204">
        <f>IF('男子一覧表'!B25="","",VLOOKUP(B43,'男子一覧表'!$B$13:$F$37,2,FALSE))</f>
      </c>
      <c r="E43" s="204"/>
      <c r="F43" s="18">
        <f>IF('男子一覧表'!B25="","",VLOOKUP(B43,'男子一覧表'!$B$13:$F$37,3,FALSE))</f>
      </c>
      <c r="G43" s="66">
        <f>IF('男子一覧表'!H25="","",'男子一覧表'!$A$7)</f>
      </c>
      <c r="H43" s="58" t="s">
        <v>45</v>
      </c>
      <c r="I43" s="205">
        <f>IF('男子一覧表'!K25="","",'男子一覧表'!B25)</f>
      </c>
      <c r="J43" s="206"/>
      <c r="K43" s="204">
        <f>IF('男子一覧表'!K25="","",VLOOKUP(I43,'男子一覧表'!$B$13:$F$37,2,FALSE))</f>
      </c>
      <c r="L43" s="204"/>
      <c r="M43" s="18">
        <f>IF('男子一覧表'!K25="","",VLOOKUP(I43,'男子一覧表'!$B$13:$F$37,3,FALSE))</f>
      </c>
      <c r="N43" s="66">
        <f>IF('男子一覧表'!K25="","",'男子一覧表'!$A$7)</f>
      </c>
      <c r="P43" s="58" t="s">
        <v>45</v>
      </c>
      <c r="Q43" s="205">
        <f>IF('男子一覧表'!M25="","",'男子一覧表'!B25)</f>
      </c>
      <c r="R43" s="206"/>
      <c r="S43" s="204">
        <f>IF('男子一覧表'!M25="","",VLOOKUP(Q43,'男子一覧表'!$B$13:$F$37,2,0))</f>
      </c>
      <c r="T43" s="204"/>
      <c r="U43" s="18">
        <f>IF('男子一覧表'!M25="","",VLOOKUP(Q43,'男子一覧表'!$B$13:$F$37,3,0))</f>
      </c>
      <c r="V43" s="66">
        <f>IF('男子一覧表'!M25="","",'男子一覧表'!$A$7)</f>
      </c>
    </row>
    <row r="44" spans="1:22" s="12" customFormat="1" ht="10.5">
      <c r="A44" s="199" t="s">
        <v>13</v>
      </c>
      <c r="B44" s="200"/>
      <c r="C44" s="200">
        <f>'男子一覧表'!H26</f>
        <v>0</v>
      </c>
      <c r="D44" s="200"/>
      <c r="E44" s="14" t="s">
        <v>41</v>
      </c>
      <c r="F44" s="200">
        <f>'男子一覧表'!J26</f>
        <v>0</v>
      </c>
      <c r="G44" s="208"/>
      <c r="H44" s="199" t="s">
        <v>13</v>
      </c>
      <c r="I44" s="200"/>
      <c r="J44" s="197">
        <f>IF('男子一覧表'!K26="","",'男子一覧表'!K26)</f>
      </c>
      <c r="K44" s="207"/>
      <c r="L44" s="14" t="s">
        <v>41</v>
      </c>
      <c r="M44" s="197">
        <f>IF('男子一覧表'!K26="","",'男子一覧表'!L26)</f>
      </c>
      <c r="N44" s="198"/>
      <c r="P44" s="199" t="s">
        <v>13</v>
      </c>
      <c r="Q44" s="200"/>
      <c r="R44" s="197">
        <f>IF('男子一覧表'!M26="","",'男子一覧表'!M26)</f>
      </c>
      <c r="S44" s="207"/>
      <c r="T44" s="14" t="s">
        <v>41</v>
      </c>
      <c r="U44" s="197">
        <f>IF('男子一覧表'!M26="","",'男子一覧表'!O26)</f>
      </c>
      <c r="V44" s="198"/>
    </row>
    <row r="45" spans="1:22" s="12" customFormat="1" ht="10.5">
      <c r="A45" s="25" t="s">
        <v>36</v>
      </c>
      <c r="B45" s="201" t="s">
        <v>42</v>
      </c>
      <c r="C45" s="201"/>
      <c r="D45" s="203" t="s">
        <v>38</v>
      </c>
      <c r="E45" s="203"/>
      <c r="F45" s="15" t="s">
        <v>39</v>
      </c>
      <c r="G45" s="16" t="s">
        <v>40</v>
      </c>
      <c r="H45" s="25" t="s">
        <v>36</v>
      </c>
      <c r="I45" s="201" t="s">
        <v>42</v>
      </c>
      <c r="J45" s="201"/>
      <c r="K45" s="203" t="s">
        <v>38</v>
      </c>
      <c r="L45" s="203"/>
      <c r="M45" s="15" t="s">
        <v>39</v>
      </c>
      <c r="N45" s="16" t="s">
        <v>40</v>
      </c>
      <c r="P45" s="25" t="s">
        <v>36</v>
      </c>
      <c r="Q45" s="201" t="s">
        <v>42</v>
      </c>
      <c r="R45" s="201"/>
      <c r="S45" s="203" t="s">
        <v>38</v>
      </c>
      <c r="T45" s="203"/>
      <c r="U45" s="15" t="s">
        <v>39</v>
      </c>
      <c r="V45" s="16" t="s">
        <v>40</v>
      </c>
    </row>
    <row r="46" spans="1:22" s="12" customFormat="1" ht="24.75" customHeight="1">
      <c r="A46" s="59" t="s">
        <v>45</v>
      </c>
      <c r="B46" s="202">
        <f>'男子一覧表'!B26</f>
        <v>0</v>
      </c>
      <c r="C46" s="202"/>
      <c r="D46" s="204">
        <f>IF('男子一覧表'!B26="","",VLOOKUP(B46,'男子一覧表'!$B$13:$F$37,2,FALSE))</f>
      </c>
      <c r="E46" s="204"/>
      <c r="F46" s="18">
        <f>IF('男子一覧表'!B26="","",VLOOKUP(B46,'男子一覧表'!$B$13:$F$37,3,FALSE))</f>
      </c>
      <c r="G46" s="66">
        <f>IF('男子一覧表'!H26="","",'男子一覧表'!$A$7)</f>
      </c>
      <c r="H46" s="58" t="s">
        <v>45</v>
      </c>
      <c r="I46" s="205">
        <f>IF('男子一覧表'!K26="","",'男子一覧表'!B26)</f>
      </c>
      <c r="J46" s="206"/>
      <c r="K46" s="204">
        <f>IF('男子一覧表'!K26="","",VLOOKUP(I46,'男子一覧表'!$B$13:$F$37,2,FALSE))</f>
      </c>
      <c r="L46" s="204"/>
      <c r="M46" s="18">
        <f>IF('男子一覧表'!K26="","",VLOOKUP(I46,'男子一覧表'!$B$13:$F$37,3,FALSE))</f>
      </c>
      <c r="N46" s="66">
        <f>IF('男子一覧表'!K26="","",'男子一覧表'!$A$7)</f>
      </c>
      <c r="P46" s="58" t="s">
        <v>45</v>
      </c>
      <c r="Q46" s="205">
        <f>IF('男子一覧表'!M26="","",'男子一覧表'!B26)</f>
      </c>
      <c r="R46" s="206"/>
      <c r="S46" s="204">
        <f>IF('男子一覧表'!M26="","",VLOOKUP(Q46,'男子一覧表'!$B$13:$F$37,2,0))</f>
      </c>
      <c r="T46" s="204"/>
      <c r="U46" s="18">
        <f>IF('男子一覧表'!M26="","",VLOOKUP(Q46,'男子一覧表'!$B$13:$F$37,3,0))</f>
      </c>
      <c r="V46" s="66">
        <f>IF('男子一覧表'!M26="","",'男子一覧表'!$A$7)</f>
      </c>
    </row>
    <row r="47" spans="1:22" s="12" customFormat="1" ht="10.5">
      <c r="A47" s="199" t="s">
        <v>13</v>
      </c>
      <c r="B47" s="200"/>
      <c r="C47" s="200">
        <f>'男子一覧表'!H27</f>
        <v>0</v>
      </c>
      <c r="D47" s="200"/>
      <c r="E47" s="14" t="s">
        <v>41</v>
      </c>
      <c r="F47" s="200">
        <f>'男子一覧表'!J27</f>
        <v>0</v>
      </c>
      <c r="G47" s="208"/>
      <c r="H47" s="199" t="s">
        <v>13</v>
      </c>
      <c r="I47" s="200"/>
      <c r="J47" s="197">
        <f>IF('男子一覧表'!K27="","",'男子一覧表'!K27)</f>
      </c>
      <c r="K47" s="207"/>
      <c r="L47" s="14" t="s">
        <v>41</v>
      </c>
      <c r="M47" s="197">
        <f>IF('男子一覧表'!K27="","",'男子一覧表'!L27)</f>
      </c>
      <c r="N47" s="198"/>
      <c r="P47" s="199" t="s">
        <v>13</v>
      </c>
      <c r="Q47" s="200"/>
      <c r="R47" s="197">
        <f>IF('男子一覧表'!M27="","",'男子一覧表'!M27)</f>
      </c>
      <c r="S47" s="207"/>
      <c r="T47" s="14" t="s">
        <v>41</v>
      </c>
      <c r="U47" s="197">
        <f>IF('男子一覧表'!M27="","",'男子一覧表'!O27)</f>
      </c>
      <c r="V47" s="198"/>
    </row>
    <row r="48" spans="1:22" s="12" customFormat="1" ht="10.5">
      <c r="A48" s="25" t="s">
        <v>36</v>
      </c>
      <c r="B48" s="201" t="s">
        <v>42</v>
      </c>
      <c r="C48" s="201"/>
      <c r="D48" s="203" t="s">
        <v>38</v>
      </c>
      <c r="E48" s="203"/>
      <c r="F48" s="15" t="s">
        <v>39</v>
      </c>
      <c r="G48" s="16" t="s">
        <v>40</v>
      </c>
      <c r="H48" s="25" t="s">
        <v>36</v>
      </c>
      <c r="I48" s="201" t="s">
        <v>42</v>
      </c>
      <c r="J48" s="201"/>
      <c r="K48" s="203" t="s">
        <v>38</v>
      </c>
      <c r="L48" s="203"/>
      <c r="M48" s="15" t="s">
        <v>39</v>
      </c>
      <c r="N48" s="16" t="s">
        <v>40</v>
      </c>
      <c r="P48" s="25" t="s">
        <v>36</v>
      </c>
      <c r="Q48" s="201" t="s">
        <v>42</v>
      </c>
      <c r="R48" s="201"/>
      <c r="S48" s="203" t="s">
        <v>38</v>
      </c>
      <c r="T48" s="203"/>
      <c r="U48" s="15" t="s">
        <v>39</v>
      </c>
      <c r="V48" s="16" t="s">
        <v>40</v>
      </c>
    </row>
    <row r="49" spans="1:22" s="12" customFormat="1" ht="24.75" customHeight="1">
      <c r="A49" s="59" t="s">
        <v>45</v>
      </c>
      <c r="B49" s="202">
        <f>'男子一覧表'!B27</f>
        <v>0</v>
      </c>
      <c r="C49" s="202"/>
      <c r="D49" s="204">
        <f>IF('男子一覧表'!B27="","",VLOOKUP(B49,'男子一覧表'!$B$13:$F$37,2,FALSE))</f>
      </c>
      <c r="E49" s="204"/>
      <c r="F49" s="18">
        <f>IF('男子一覧表'!B27="","",VLOOKUP(B49,'男子一覧表'!$B$13:$F$37,3,FALSE))</f>
      </c>
      <c r="G49" s="66">
        <f>IF('男子一覧表'!H27="","",'男子一覧表'!$A$7)</f>
      </c>
      <c r="H49" s="58" t="s">
        <v>45</v>
      </c>
      <c r="I49" s="205">
        <f>IF('男子一覧表'!K27="","",'男子一覧表'!B27)</f>
      </c>
      <c r="J49" s="206"/>
      <c r="K49" s="204">
        <f>IF('男子一覧表'!K27="","",VLOOKUP(I49,'男子一覧表'!$B$13:$F$37,2,FALSE))</f>
      </c>
      <c r="L49" s="204"/>
      <c r="M49" s="18">
        <f>IF('男子一覧表'!K27="","",VLOOKUP(I49,'男子一覧表'!$B$13:$F$37,3,FALSE))</f>
      </c>
      <c r="N49" s="66">
        <f>IF('男子一覧表'!K27="","",'男子一覧表'!$A$7)</f>
      </c>
      <c r="P49" s="58" t="s">
        <v>45</v>
      </c>
      <c r="Q49" s="205">
        <f>IF('男子一覧表'!M27="","",'男子一覧表'!B27)</f>
      </c>
      <c r="R49" s="206"/>
      <c r="S49" s="204">
        <f>IF('男子一覧表'!M27="","",VLOOKUP(Q49,'男子一覧表'!$B$13:$F$37,2,0))</f>
      </c>
      <c r="T49" s="204"/>
      <c r="U49" s="18">
        <f>IF('男子一覧表'!M27="","",VLOOKUP(Q49,'男子一覧表'!$B$13:$F$37,3,0))</f>
      </c>
      <c r="V49" s="66">
        <f>IF('男子一覧表'!M27="","",'男子一覧表'!$A$7)</f>
      </c>
    </row>
    <row r="50" spans="1:22" s="12" customFormat="1" ht="10.5">
      <c r="A50" s="199" t="s">
        <v>13</v>
      </c>
      <c r="B50" s="200"/>
      <c r="C50" s="200">
        <f>'男子一覧表'!H28</f>
        <v>0</v>
      </c>
      <c r="D50" s="200"/>
      <c r="E50" s="14" t="s">
        <v>41</v>
      </c>
      <c r="F50" s="200">
        <f>'男子一覧表'!J28</f>
        <v>0</v>
      </c>
      <c r="G50" s="208"/>
      <c r="H50" s="199" t="s">
        <v>13</v>
      </c>
      <c r="I50" s="200"/>
      <c r="J50" s="197">
        <f>IF('男子一覧表'!K28="","",'男子一覧表'!K28)</f>
      </c>
      <c r="K50" s="207"/>
      <c r="L50" s="14" t="s">
        <v>41</v>
      </c>
      <c r="M50" s="197">
        <f>IF('男子一覧表'!K28="","",'男子一覧表'!L28)</f>
      </c>
      <c r="N50" s="198"/>
      <c r="P50" s="199" t="s">
        <v>13</v>
      </c>
      <c r="Q50" s="200"/>
      <c r="R50" s="197">
        <f>IF('男子一覧表'!M28="","",'男子一覧表'!M28)</f>
      </c>
      <c r="S50" s="207"/>
      <c r="T50" s="14" t="s">
        <v>41</v>
      </c>
      <c r="U50" s="197">
        <f>IF('男子一覧表'!M28="","",'男子一覧表'!O28)</f>
      </c>
      <c r="V50" s="198"/>
    </row>
    <row r="51" spans="1:22" s="12" customFormat="1" ht="10.5">
      <c r="A51" s="25" t="s">
        <v>36</v>
      </c>
      <c r="B51" s="201" t="s">
        <v>42</v>
      </c>
      <c r="C51" s="201"/>
      <c r="D51" s="203" t="s">
        <v>38</v>
      </c>
      <c r="E51" s="203"/>
      <c r="F51" s="15" t="s">
        <v>39</v>
      </c>
      <c r="G51" s="16" t="s">
        <v>40</v>
      </c>
      <c r="H51" s="25" t="s">
        <v>36</v>
      </c>
      <c r="I51" s="201" t="s">
        <v>42</v>
      </c>
      <c r="J51" s="201"/>
      <c r="K51" s="203" t="s">
        <v>38</v>
      </c>
      <c r="L51" s="203"/>
      <c r="M51" s="15" t="s">
        <v>39</v>
      </c>
      <c r="N51" s="16" t="s">
        <v>40</v>
      </c>
      <c r="P51" s="25" t="s">
        <v>36</v>
      </c>
      <c r="Q51" s="201" t="s">
        <v>42</v>
      </c>
      <c r="R51" s="201"/>
      <c r="S51" s="203" t="s">
        <v>38</v>
      </c>
      <c r="T51" s="203"/>
      <c r="U51" s="15" t="s">
        <v>39</v>
      </c>
      <c r="V51" s="16" t="s">
        <v>40</v>
      </c>
    </row>
    <row r="52" spans="1:22" s="12" customFormat="1" ht="24.75" customHeight="1">
      <c r="A52" s="59" t="s">
        <v>45</v>
      </c>
      <c r="B52" s="202">
        <f>'男子一覧表'!B28</f>
        <v>0</v>
      </c>
      <c r="C52" s="202"/>
      <c r="D52" s="204">
        <f>IF('男子一覧表'!B28="","",VLOOKUP(B52,'男子一覧表'!$B$13:$F$37,2,FALSE))</f>
      </c>
      <c r="E52" s="204"/>
      <c r="F52" s="18">
        <f>IF('男子一覧表'!B28="","",VLOOKUP(B52,'男子一覧表'!$B$13:$F$37,3,FALSE))</f>
      </c>
      <c r="G52" s="66">
        <f>IF('男子一覧表'!H28="","",'男子一覧表'!$A$7)</f>
      </c>
      <c r="H52" s="58" t="s">
        <v>45</v>
      </c>
      <c r="I52" s="205">
        <f>IF('男子一覧表'!K28="","",'男子一覧表'!B28)</f>
      </c>
      <c r="J52" s="206"/>
      <c r="K52" s="204">
        <f>IF('男子一覧表'!K28="","",VLOOKUP(I52,'男子一覧表'!$B$13:$F$37,2,FALSE))</f>
      </c>
      <c r="L52" s="204"/>
      <c r="M52" s="18">
        <f>IF('男子一覧表'!K28="","",VLOOKUP(I52,'男子一覧表'!$B$13:$F$37,3,FALSE))</f>
      </c>
      <c r="N52" s="66">
        <f>IF('男子一覧表'!K28="","",'男子一覧表'!$A$7)</f>
      </c>
      <c r="P52" s="58" t="s">
        <v>45</v>
      </c>
      <c r="Q52" s="205">
        <f>IF('男子一覧表'!M28="","",'男子一覧表'!B28)</f>
      </c>
      <c r="R52" s="206"/>
      <c r="S52" s="204">
        <f>IF('男子一覧表'!M28="","",VLOOKUP(Q52,'男子一覧表'!$B$13:$F$37,2,0))</f>
      </c>
      <c r="T52" s="204"/>
      <c r="U52" s="18">
        <f>IF('男子一覧表'!M28="","",VLOOKUP(Q52,'男子一覧表'!$B$13:$F$37,3,0))</f>
      </c>
      <c r="V52" s="66">
        <f>IF('男子一覧表'!M28="","",'男子一覧表'!$A$7)</f>
      </c>
    </row>
    <row r="53" spans="1:22" s="12" customFormat="1" ht="10.5">
      <c r="A53" s="199" t="s">
        <v>13</v>
      </c>
      <c r="B53" s="200"/>
      <c r="C53" s="200">
        <f>'男子一覧表'!H29</f>
        <v>0</v>
      </c>
      <c r="D53" s="200"/>
      <c r="E53" s="14" t="s">
        <v>41</v>
      </c>
      <c r="F53" s="200">
        <f>'男子一覧表'!J29</f>
        <v>0</v>
      </c>
      <c r="G53" s="208"/>
      <c r="H53" s="199" t="s">
        <v>13</v>
      </c>
      <c r="I53" s="200"/>
      <c r="J53" s="197">
        <f>IF('男子一覧表'!K29="","",'男子一覧表'!K29)</f>
      </c>
      <c r="K53" s="207"/>
      <c r="L53" s="14" t="s">
        <v>41</v>
      </c>
      <c r="M53" s="197">
        <f>IF('男子一覧表'!K29="","",'男子一覧表'!L29)</f>
      </c>
      <c r="N53" s="198"/>
      <c r="P53" s="199" t="s">
        <v>13</v>
      </c>
      <c r="Q53" s="200"/>
      <c r="R53" s="197">
        <f>IF('男子一覧表'!M29="","",'男子一覧表'!M29)</f>
      </c>
      <c r="S53" s="207"/>
      <c r="T53" s="14" t="s">
        <v>41</v>
      </c>
      <c r="U53" s="197">
        <f>IF('男子一覧表'!M29="","",'男子一覧表'!O29)</f>
      </c>
      <c r="V53" s="198"/>
    </row>
    <row r="54" spans="1:22" s="12" customFormat="1" ht="10.5">
      <c r="A54" s="25" t="s">
        <v>36</v>
      </c>
      <c r="B54" s="201" t="s">
        <v>42</v>
      </c>
      <c r="C54" s="201"/>
      <c r="D54" s="203" t="s">
        <v>38</v>
      </c>
      <c r="E54" s="203"/>
      <c r="F54" s="15" t="s">
        <v>39</v>
      </c>
      <c r="G54" s="16" t="s">
        <v>40</v>
      </c>
      <c r="H54" s="25" t="s">
        <v>36</v>
      </c>
      <c r="I54" s="201" t="s">
        <v>42</v>
      </c>
      <c r="J54" s="201"/>
      <c r="K54" s="203" t="s">
        <v>38</v>
      </c>
      <c r="L54" s="203"/>
      <c r="M54" s="15" t="s">
        <v>39</v>
      </c>
      <c r="N54" s="16" t="s">
        <v>40</v>
      </c>
      <c r="P54" s="25" t="s">
        <v>36</v>
      </c>
      <c r="Q54" s="201" t="s">
        <v>42</v>
      </c>
      <c r="R54" s="201"/>
      <c r="S54" s="203" t="s">
        <v>38</v>
      </c>
      <c r="T54" s="203"/>
      <c r="U54" s="15" t="s">
        <v>39</v>
      </c>
      <c r="V54" s="16" t="s">
        <v>40</v>
      </c>
    </row>
    <row r="55" spans="1:22" s="12" customFormat="1" ht="24.75" customHeight="1">
      <c r="A55" s="59" t="s">
        <v>45</v>
      </c>
      <c r="B55" s="202">
        <f>'男子一覧表'!B29</f>
        <v>0</v>
      </c>
      <c r="C55" s="202"/>
      <c r="D55" s="204">
        <f>IF('男子一覧表'!B29="","",VLOOKUP(B55,'男子一覧表'!$B$13:$F$37,2,FALSE))</f>
      </c>
      <c r="E55" s="204"/>
      <c r="F55" s="18">
        <f>IF('男子一覧表'!B29="","",VLOOKUP(B55,'男子一覧表'!$B$13:$F$37,3,FALSE))</f>
      </c>
      <c r="G55" s="66">
        <f>IF('男子一覧表'!H29="","",'男子一覧表'!$A$7)</f>
      </c>
      <c r="H55" s="58" t="s">
        <v>45</v>
      </c>
      <c r="I55" s="205">
        <f>IF('男子一覧表'!K29="","",'男子一覧表'!B29)</f>
      </c>
      <c r="J55" s="206"/>
      <c r="K55" s="204">
        <f>IF('男子一覧表'!K29="","",VLOOKUP(I55,'男子一覧表'!$B$13:$F$37,2,FALSE))</f>
      </c>
      <c r="L55" s="204"/>
      <c r="M55" s="18">
        <f>IF('男子一覧表'!K29="","",VLOOKUP(I55,'男子一覧表'!$B$13:$F$37,3,FALSE))</f>
      </c>
      <c r="N55" s="66">
        <f>IF('男子一覧表'!K29="","",'男子一覧表'!$A$7)</f>
      </c>
      <c r="P55" s="58" t="s">
        <v>45</v>
      </c>
      <c r="Q55" s="205">
        <f>IF('男子一覧表'!M29="","",'男子一覧表'!B29)</f>
      </c>
      <c r="R55" s="206"/>
      <c r="S55" s="204">
        <f>IF('男子一覧表'!M29="","",VLOOKUP(Q55,'男子一覧表'!$B$13:$F$37,2,0))</f>
      </c>
      <c r="T55" s="204"/>
      <c r="U55" s="18">
        <f>IF('男子一覧表'!M29="","",VLOOKUP(Q55,'男子一覧表'!$B$13:$F$37,3,0))</f>
      </c>
      <c r="V55" s="66">
        <f>IF('男子一覧表'!M29="","",'男子一覧表'!$A$7)</f>
      </c>
    </row>
    <row r="56" spans="1:22" s="12" customFormat="1" ht="10.5">
      <c r="A56" s="199" t="s">
        <v>13</v>
      </c>
      <c r="B56" s="200"/>
      <c r="C56" s="200">
        <f>'男子一覧表'!H30</f>
        <v>0</v>
      </c>
      <c r="D56" s="200"/>
      <c r="E56" s="14" t="s">
        <v>41</v>
      </c>
      <c r="F56" s="200">
        <f>'男子一覧表'!J30</f>
        <v>0</v>
      </c>
      <c r="G56" s="208"/>
      <c r="H56" s="199" t="s">
        <v>13</v>
      </c>
      <c r="I56" s="200"/>
      <c r="J56" s="197">
        <f>IF('男子一覧表'!K30="","",'男子一覧表'!K30)</f>
      </c>
      <c r="K56" s="207"/>
      <c r="L56" s="14" t="s">
        <v>41</v>
      </c>
      <c r="M56" s="197">
        <f>IF('男子一覧表'!K30="","",'男子一覧表'!L30)</f>
      </c>
      <c r="N56" s="198"/>
      <c r="P56" s="199" t="s">
        <v>13</v>
      </c>
      <c r="Q56" s="200"/>
      <c r="R56" s="197">
        <f>IF('男子一覧表'!M30="","",'男子一覧表'!M30)</f>
      </c>
      <c r="S56" s="207"/>
      <c r="T56" s="14" t="s">
        <v>41</v>
      </c>
      <c r="U56" s="197">
        <f>IF('男子一覧表'!M30="","",'男子一覧表'!O30)</f>
      </c>
      <c r="V56" s="198"/>
    </row>
    <row r="57" spans="1:22" s="12" customFormat="1" ht="10.5">
      <c r="A57" s="25" t="s">
        <v>36</v>
      </c>
      <c r="B57" s="201" t="s">
        <v>42</v>
      </c>
      <c r="C57" s="201"/>
      <c r="D57" s="203" t="s">
        <v>38</v>
      </c>
      <c r="E57" s="203"/>
      <c r="F57" s="15" t="s">
        <v>39</v>
      </c>
      <c r="G57" s="16" t="s">
        <v>40</v>
      </c>
      <c r="H57" s="25" t="s">
        <v>36</v>
      </c>
      <c r="I57" s="201" t="s">
        <v>42</v>
      </c>
      <c r="J57" s="201"/>
      <c r="K57" s="203" t="s">
        <v>38</v>
      </c>
      <c r="L57" s="203"/>
      <c r="M57" s="15" t="s">
        <v>39</v>
      </c>
      <c r="N57" s="16" t="s">
        <v>40</v>
      </c>
      <c r="P57" s="25" t="s">
        <v>36</v>
      </c>
      <c r="Q57" s="201" t="s">
        <v>42</v>
      </c>
      <c r="R57" s="201"/>
      <c r="S57" s="203" t="s">
        <v>38</v>
      </c>
      <c r="T57" s="203"/>
      <c r="U57" s="15" t="s">
        <v>39</v>
      </c>
      <c r="V57" s="16" t="s">
        <v>40</v>
      </c>
    </row>
    <row r="58" spans="1:22" s="12" customFormat="1" ht="24.75" customHeight="1">
      <c r="A58" s="59" t="s">
        <v>45</v>
      </c>
      <c r="B58" s="202">
        <f>'男子一覧表'!B30</f>
        <v>0</v>
      </c>
      <c r="C58" s="202"/>
      <c r="D58" s="204">
        <f>IF('男子一覧表'!B30="","",VLOOKUP(B58,'男子一覧表'!$B$13:$F$37,2,FALSE))</f>
      </c>
      <c r="E58" s="204"/>
      <c r="F58" s="18">
        <f>IF('男子一覧表'!B30="","",VLOOKUP(B58,'男子一覧表'!$B$13:$F$37,3,FALSE))</f>
      </c>
      <c r="G58" s="66">
        <f>IF('男子一覧表'!H30="","",'男子一覧表'!$A$7)</f>
      </c>
      <c r="H58" s="58" t="s">
        <v>45</v>
      </c>
      <c r="I58" s="205">
        <f>IF('男子一覧表'!K30="","",'男子一覧表'!B30)</f>
      </c>
      <c r="J58" s="206"/>
      <c r="K58" s="204">
        <f>IF('男子一覧表'!K30="","",VLOOKUP(I58,'男子一覧表'!$B$13:$F$37,2,FALSE))</f>
      </c>
      <c r="L58" s="204"/>
      <c r="M58" s="18">
        <f>IF('男子一覧表'!K30="","",VLOOKUP(I58,'男子一覧表'!$B$13:$F$37,3,FALSE))</f>
      </c>
      <c r="N58" s="66">
        <f>IF('男子一覧表'!K30="","",'男子一覧表'!$A$7)</f>
      </c>
      <c r="P58" s="58" t="s">
        <v>45</v>
      </c>
      <c r="Q58" s="205">
        <f>IF('男子一覧表'!M30="","",'男子一覧表'!B30)</f>
      </c>
      <c r="R58" s="206"/>
      <c r="S58" s="204">
        <f>IF('男子一覧表'!M30="","",VLOOKUP(Q58,'男子一覧表'!$B$13:$F$37,2,0))</f>
      </c>
      <c r="T58" s="204"/>
      <c r="U58" s="18">
        <f>IF('男子一覧表'!M30="","",VLOOKUP(Q58,'男子一覧表'!$B$13:$F$37,3,0))</f>
      </c>
      <c r="V58" s="66">
        <f>IF('男子一覧表'!M30="","",'男子一覧表'!$A$7)</f>
      </c>
    </row>
    <row r="59" spans="1:22" s="12" customFormat="1" ht="10.5">
      <c r="A59" s="199" t="s">
        <v>13</v>
      </c>
      <c r="B59" s="200"/>
      <c r="C59" s="200">
        <f>'男子一覧表'!H31</f>
        <v>0</v>
      </c>
      <c r="D59" s="200"/>
      <c r="E59" s="14" t="s">
        <v>41</v>
      </c>
      <c r="F59" s="200">
        <f>'男子一覧表'!J31</f>
        <v>0</v>
      </c>
      <c r="G59" s="208"/>
      <c r="H59" s="199" t="s">
        <v>13</v>
      </c>
      <c r="I59" s="200"/>
      <c r="J59" s="197">
        <f>IF('男子一覧表'!K31="","",'男子一覧表'!K31)</f>
      </c>
      <c r="K59" s="207"/>
      <c r="L59" s="14" t="s">
        <v>41</v>
      </c>
      <c r="M59" s="197">
        <f>IF('男子一覧表'!K31="","",'男子一覧表'!L31)</f>
      </c>
      <c r="N59" s="198"/>
      <c r="P59" s="199" t="s">
        <v>13</v>
      </c>
      <c r="Q59" s="200"/>
      <c r="R59" s="197">
        <f>IF('男子一覧表'!M31="","",'男子一覧表'!M31)</f>
      </c>
      <c r="S59" s="207"/>
      <c r="T59" s="14" t="s">
        <v>41</v>
      </c>
      <c r="U59" s="197">
        <f>IF('男子一覧表'!M31="","",'男子一覧表'!O31)</f>
      </c>
      <c r="V59" s="198"/>
    </row>
    <row r="60" spans="1:22" s="12" customFormat="1" ht="10.5">
      <c r="A60" s="25" t="s">
        <v>36</v>
      </c>
      <c r="B60" s="201" t="s">
        <v>42</v>
      </c>
      <c r="C60" s="201"/>
      <c r="D60" s="203" t="s">
        <v>38</v>
      </c>
      <c r="E60" s="203"/>
      <c r="F60" s="15" t="s">
        <v>39</v>
      </c>
      <c r="G60" s="16" t="s">
        <v>40</v>
      </c>
      <c r="H60" s="25" t="s">
        <v>36</v>
      </c>
      <c r="I60" s="201" t="s">
        <v>42</v>
      </c>
      <c r="J60" s="201"/>
      <c r="K60" s="203" t="s">
        <v>38</v>
      </c>
      <c r="L60" s="203"/>
      <c r="M60" s="15" t="s">
        <v>39</v>
      </c>
      <c r="N60" s="16" t="s">
        <v>40</v>
      </c>
      <c r="P60" s="25" t="s">
        <v>36</v>
      </c>
      <c r="Q60" s="201" t="s">
        <v>42</v>
      </c>
      <c r="R60" s="201"/>
      <c r="S60" s="203" t="s">
        <v>38</v>
      </c>
      <c r="T60" s="203"/>
      <c r="U60" s="15" t="s">
        <v>39</v>
      </c>
      <c r="V60" s="16" t="s">
        <v>40</v>
      </c>
    </row>
    <row r="61" spans="1:22" s="12" customFormat="1" ht="24.75" customHeight="1">
      <c r="A61" s="59" t="s">
        <v>45</v>
      </c>
      <c r="B61" s="202">
        <f>'男子一覧表'!B31</f>
        <v>0</v>
      </c>
      <c r="C61" s="202"/>
      <c r="D61" s="204">
        <f>IF('男子一覧表'!B31="","",VLOOKUP(B61,'男子一覧表'!$B$13:$F$37,2,FALSE))</f>
      </c>
      <c r="E61" s="204"/>
      <c r="F61" s="18">
        <f>IF('男子一覧表'!B31="","",VLOOKUP(B61,'男子一覧表'!$B$13:$F$37,3,FALSE))</f>
      </c>
      <c r="G61" s="66">
        <f>IF('男子一覧表'!H31="","",'男子一覧表'!$A$7)</f>
      </c>
      <c r="H61" s="58" t="s">
        <v>45</v>
      </c>
      <c r="I61" s="205">
        <f>IF('男子一覧表'!K31="","",'男子一覧表'!B31)</f>
      </c>
      <c r="J61" s="206"/>
      <c r="K61" s="204">
        <f>IF('男子一覧表'!K31="","",VLOOKUP(I61,'男子一覧表'!$B$13:$F$37,2,FALSE))</f>
      </c>
      <c r="L61" s="204"/>
      <c r="M61" s="18">
        <f>IF('男子一覧表'!K31="","",VLOOKUP(I61,'男子一覧表'!$B$13:$F$37,3,FALSE))</f>
      </c>
      <c r="N61" s="66">
        <f>IF('男子一覧表'!K31="","",'男子一覧表'!$A$7)</f>
      </c>
      <c r="P61" s="58" t="s">
        <v>45</v>
      </c>
      <c r="Q61" s="205">
        <f>IF('男子一覧表'!M31="","",'男子一覧表'!B31)</f>
      </c>
      <c r="R61" s="206"/>
      <c r="S61" s="204">
        <f>IF('男子一覧表'!M31="","",VLOOKUP(Q61,'男子一覧表'!$B$13:$F$37,2,0))</f>
      </c>
      <c r="T61" s="204"/>
      <c r="U61" s="18">
        <f>IF('男子一覧表'!M31="","",VLOOKUP(Q61,'男子一覧表'!$B$13:$F$37,3,0))</f>
      </c>
      <c r="V61" s="66">
        <f>IF('男子一覧表'!M31="","",'男子一覧表'!$A$7)</f>
      </c>
    </row>
    <row r="62" spans="1:22" s="12" customFormat="1" ht="10.5">
      <c r="A62" s="199" t="s">
        <v>13</v>
      </c>
      <c r="B62" s="200"/>
      <c r="C62" s="200">
        <f>'男子一覧表'!H32</f>
        <v>0</v>
      </c>
      <c r="D62" s="200"/>
      <c r="E62" s="14" t="s">
        <v>41</v>
      </c>
      <c r="F62" s="200">
        <f>'男子一覧表'!J32</f>
        <v>0</v>
      </c>
      <c r="G62" s="208"/>
      <c r="H62" s="199" t="s">
        <v>13</v>
      </c>
      <c r="I62" s="200"/>
      <c r="J62" s="197">
        <f>IF('男子一覧表'!K32="","",'男子一覧表'!K32)</f>
      </c>
      <c r="K62" s="207"/>
      <c r="L62" s="14" t="s">
        <v>41</v>
      </c>
      <c r="M62" s="197">
        <f>IF('男子一覧表'!K32="","",'男子一覧表'!L32)</f>
      </c>
      <c r="N62" s="198"/>
      <c r="P62" s="199" t="s">
        <v>13</v>
      </c>
      <c r="Q62" s="200"/>
      <c r="R62" s="197">
        <f>IF('男子一覧表'!M32="","",'男子一覧表'!M32)</f>
      </c>
      <c r="S62" s="207"/>
      <c r="T62" s="14" t="s">
        <v>41</v>
      </c>
      <c r="U62" s="197">
        <f>IF('男子一覧表'!M32="","",'男子一覧表'!O32)</f>
      </c>
      <c r="V62" s="198"/>
    </row>
    <row r="63" spans="1:22" s="12" customFormat="1" ht="10.5">
      <c r="A63" s="25" t="s">
        <v>36</v>
      </c>
      <c r="B63" s="201" t="s">
        <v>42</v>
      </c>
      <c r="C63" s="201"/>
      <c r="D63" s="203" t="s">
        <v>38</v>
      </c>
      <c r="E63" s="203"/>
      <c r="F63" s="15" t="s">
        <v>39</v>
      </c>
      <c r="G63" s="16" t="s">
        <v>40</v>
      </c>
      <c r="H63" s="25" t="s">
        <v>36</v>
      </c>
      <c r="I63" s="201" t="s">
        <v>42</v>
      </c>
      <c r="J63" s="201"/>
      <c r="K63" s="203" t="s">
        <v>38</v>
      </c>
      <c r="L63" s="203"/>
      <c r="M63" s="15" t="s">
        <v>39</v>
      </c>
      <c r="N63" s="16" t="s">
        <v>40</v>
      </c>
      <c r="P63" s="25" t="s">
        <v>36</v>
      </c>
      <c r="Q63" s="201" t="s">
        <v>42</v>
      </c>
      <c r="R63" s="201"/>
      <c r="S63" s="203" t="s">
        <v>38</v>
      </c>
      <c r="T63" s="203"/>
      <c r="U63" s="15" t="s">
        <v>39</v>
      </c>
      <c r="V63" s="16" t="s">
        <v>40</v>
      </c>
    </row>
    <row r="64" spans="1:22" s="12" customFormat="1" ht="24.75" customHeight="1">
      <c r="A64" s="59" t="s">
        <v>45</v>
      </c>
      <c r="B64" s="202">
        <f>'男子一覧表'!B32</f>
        <v>0</v>
      </c>
      <c r="C64" s="202"/>
      <c r="D64" s="204">
        <f>IF('男子一覧表'!B32="","",VLOOKUP(B64,'男子一覧表'!$B$13:$F$37,2,FALSE))</f>
      </c>
      <c r="E64" s="204"/>
      <c r="F64" s="18">
        <f>IF('男子一覧表'!B32="","",VLOOKUP(B64,'男子一覧表'!$B$13:$F$37,3,FALSE))</f>
      </c>
      <c r="G64" s="66">
        <f>IF('男子一覧表'!H32="","",'男子一覧表'!$A$7)</f>
      </c>
      <c r="H64" s="58" t="s">
        <v>45</v>
      </c>
      <c r="I64" s="205">
        <f>IF('男子一覧表'!K32="","",'男子一覧表'!B32)</f>
      </c>
      <c r="J64" s="206"/>
      <c r="K64" s="204">
        <f>IF('男子一覧表'!K32="","",VLOOKUP(I64,'男子一覧表'!$B$13:$F$37,2,FALSE))</f>
      </c>
      <c r="L64" s="204"/>
      <c r="M64" s="18">
        <f>IF('男子一覧表'!K32="","",VLOOKUP(I64,'男子一覧表'!$B$13:$F$37,3,FALSE))</f>
      </c>
      <c r="N64" s="66">
        <f>IF('男子一覧表'!K32="","",'男子一覧表'!$A$7)</f>
      </c>
      <c r="P64" s="58" t="s">
        <v>45</v>
      </c>
      <c r="Q64" s="205">
        <f>IF('男子一覧表'!M32="","",'男子一覧表'!B32)</f>
      </c>
      <c r="R64" s="206"/>
      <c r="S64" s="204">
        <f>IF('男子一覧表'!M32="","",VLOOKUP(Q64,'男子一覧表'!$B$13:$F$37,2,0))</f>
      </c>
      <c r="T64" s="204"/>
      <c r="U64" s="18">
        <f>IF('男子一覧表'!M32="","",VLOOKUP(Q64,'男子一覧表'!$B$13:$F$37,3,0))</f>
      </c>
      <c r="V64" s="66">
        <f>IF('男子一覧表'!M32="","",'男子一覧表'!$A$7)</f>
      </c>
    </row>
    <row r="65" spans="1:22" s="12" customFormat="1" ht="10.5">
      <c r="A65" s="199" t="s">
        <v>13</v>
      </c>
      <c r="B65" s="200"/>
      <c r="C65" s="200">
        <f>'男子一覧表'!H33</f>
        <v>0</v>
      </c>
      <c r="D65" s="200"/>
      <c r="E65" s="14" t="s">
        <v>41</v>
      </c>
      <c r="F65" s="200">
        <f>'男子一覧表'!J33</f>
        <v>0</v>
      </c>
      <c r="G65" s="208"/>
      <c r="H65" s="199" t="s">
        <v>13</v>
      </c>
      <c r="I65" s="200"/>
      <c r="J65" s="197">
        <f>IF('男子一覧表'!K33="","",'男子一覧表'!K33)</f>
      </c>
      <c r="K65" s="207"/>
      <c r="L65" s="14" t="s">
        <v>41</v>
      </c>
      <c r="M65" s="197">
        <f>IF('男子一覧表'!K33="","",'男子一覧表'!L33)</f>
      </c>
      <c r="N65" s="198"/>
      <c r="P65" s="199" t="s">
        <v>13</v>
      </c>
      <c r="Q65" s="200"/>
      <c r="R65" s="197">
        <f>IF('男子一覧表'!M33="","",'男子一覧表'!M33)</f>
      </c>
      <c r="S65" s="207"/>
      <c r="T65" s="14" t="s">
        <v>41</v>
      </c>
      <c r="U65" s="197">
        <f>IF('男子一覧表'!M33="","",'男子一覧表'!O33)</f>
      </c>
      <c r="V65" s="198"/>
    </row>
    <row r="66" spans="1:22" s="12" customFormat="1" ht="10.5">
      <c r="A66" s="25" t="s">
        <v>36</v>
      </c>
      <c r="B66" s="201" t="s">
        <v>42</v>
      </c>
      <c r="C66" s="201"/>
      <c r="D66" s="203" t="s">
        <v>38</v>
      </c>
      <c r="E66" s="203"/>
      <c r="F66" s="15" t="s">
        <v>39</v>
      </c>
      <c r="G66" s="16" t="s">
        <v>40</v>
      </c>
      <c r="H66" s="25" t="s">
        <v>36</v>
      </c>
      <c r="I66" s="201" t="s">
        <v>42</v>
      </c>
      <c r="J66" s="201"/>
      <c r="K66" s="203" t="s">
        <v>38</v>
      </c>
      <c r="L66" s="203"/>
      <c r="M66" s="15" t="s">
        <v>39</v>
      </c>
      <c r="N66" s="16" t="s">
        <v>40</v>
      </c>
      <c r="P66" s="25" t="s">
        <v>36</v>
      </c>
      <c r="Q66" s="201" t="s">
        <v>42</v>
      </c>
      <c r="R66" s="201"/>
      <c r="S66" s="203" t="s">
        <v>38</v>
      </c>
      <c r="T66" s="203"/>
      <c r="U66" s="15" t="s">
        <v>39</v>
      </c>
      <c r="V66" s="16" t="s">
        <v>40</v>
      </c>
    </row>
    <row r="67" spans="1:22" s="12" customFormat="1" ht="24.75" customHeight="1">
      <c r="A67" s="59" t="s">
        <v>45</v>
      </c>
      <c r="B67" s="202">
        <f>'男子一覧表'!B33</f>
        <v>0</v>
      </c>
      <c r="C67" s="202"/>
      <c r="D67" s="204">
        <f>IF('男子一覧表'!B33="","",VLOOKUP(B67,'男子一覧表'!$B$13:$F$37,2,FALSE))</f>
      </c>
      <c r="E67" s="204"/>
      <c r="F67" s="18">
        <f>IF('男子一覧表'!B33="","",VLOOKUP(B67,'男子一覧表'!$B$13:$F$37,3,FALSE))</f>
      </c>
      <c r="G67" s="66">
        <f>IF('男子一覧表'!H33="","",'男子一覧表'!$A$7)</f>
      </c>
      <c r="H67" s="58" t="s">
        <v>45</v>
      </c>
      <c r="I67" s="205">
        <f>IF('男子一覧表'!K33="","",'男子一覧表'!B33)</f>
      </c>
      <c r="J67" s="206"/>
      <c r="K67" s="204">
        <f>IF('男子一覧表'!K33="","",VLOOKUP(I67,'男子一覧表'!$B$13:$F$37,2,FALSE))</f>
      </c>
      <c r="L67" s="204"/>
      <c r="M67" s="18">
        <f>IF('男子一覧表'!K33="","",VLOOKUP(I67,'男子一覧表'!$B$13:$F$37,3,FALSE))</f>
      </c>
      <c r="N67" s="66">
        <f>IF('男子一覧表'!K33="","",'男子一覧表'!$A$7)</f>
      </c>
      <c r="P67" s="58" t="s">
        <v>45</v>
      </c>
      <c r="Q67" s="205">
        <f>IF('男子一覧表'!M33="","",'男子一覧表'!B33)</f>
      </c>
      <c r="R67" s="206"/>
      <c r="S67" s="204">
        <f>IF('男子一覧表'!M33="","",VLOOKUP(Q67,'男子一覧表'!$B$13:$F$37,2,0))</f>
      </c>
      <c r="T67" s="204"/>
      <c r="U67" s="18">
        <f>IF('男子一覧表'!M33="","",VLOOKUP(Q67,'男子一覧表'!$B$13:$F$37,3,0))</f>
      </c>
      <c r="V67" s="66">
        <f>IF('男子一覧表'!M33="","",'男子一覧表'!$A$7)</f>
      </c>
    </row>
    <row r="68" spans="1:22" s="12" customFormat="1" ht="10.5">
      <c r="A68" s="199" t="s">
        <v>13</v>
      </c>
      <c r="B68" s="200"/>
      <c r="C68" s="200">
        <f>'男子一覧表'!H34</f>
        <v>0</v>
      </c>
      <c r="D68" s="200"/>
      <c r="E68" s="14" t="s">
        <v>41</v>
      </c>
      <c r="F68" s="200">
        <f>'男子一覧表'!J34</f>
        <v>0</v>
      </c>
      <c r="G68" s="208"/>
      <c r="H68" s="199" t="s">
        <v>13</v>
      </c>
      <c r="I68" s="200"/>
      <c r="J68" s="197">
        <f>IF('男子一覧表'!K34="","",'男子一覧表'!K34)</f>
      </c>
      <c r="K68" s="207"/>
      <c r="L68" s="14" t="s">
        <v>41</v>
      </c>
      <c r="M68" s="197">
        <f>IF('男子一覧表'!K34="","",'男子一覧表'!L34)</f>
      </c>
      <c r="N68" s="198"/>
      <c r="P68" s="199" t="s">
        <v>13</v>
      </c>
      <c r="Q68" s="200"/>
      <c r="R68" s="197">
        <f>IF('男子一覧表'!M34="","",'男子一覧表'!M34)</f>
      </c>
      <c r="S68" s="207"/>
      <c r="T68" s="14" t="s">
        <v>41</v>
      </c>
      <c r="U68" s="197">
        <f>IF('男子一覧表'!M34="","",'男子一覧表'!O34)</f>
      </c>
      <c r="V68" s="198"/>
    </row>
    <row r="69" spans="1:22" s="12" customFormat="1" ht="10.5">
      <c r="A69" s="25" t="s">
        <v>36</v>
      </c>
      <c r="B69" s="201" t="s">
        <v>42</v>
      </c>
      <c r="C69" s="201"/>
      <c r="D69" s="203" t="s">
        <v>38</v>
      </c>
      <c r="E69" s="203"/>
      <c r="F69" s="15" t="s">
        <v>39</v>
      </c>
      <c r="G69" s="16" t="s">
        <v>40</v>
      </c>
      <c r="H69" s="25" t="s">
        <v>36</v>
      </c>
      <c r="I69" s="201" t="s">
        <v>42</v>
      </c>
      <c r="J69" s="201"/>
      <c r="K69" s="203" t="s">
        <v>38</v>
      </c>
      <c r="L69" s="203"/>
      <c r="M69" s="15" t="s">
        <v>39</v>
      </c>
      <c r="N69" s="16" t="s">
        <v>40</v>
      </c>
      <c r="P69" s="25" t="s">
        <v>36</v>
      </c>
      <c r="Q69" s="201" t="s">
        <v>42</v>
      </c>
      <c r="R69" s="201"/>
      <c r="S69" s="203" t="s">
        <v>38</v>
      </c>
      <c r="T69" s="203"/>
      <c r="U69" s="15" t="s">
        <v>39</v>
      </c>
      <c r="V69" s="16" t="s">
        <v>40</v>
      </c>
    </row>
    <row r="70" spans="1:22" s="12" customFormat="1" ht="24.75" customHeight="1">
      <c r="A70" s="59" t="s">
        <v>45</v>
      </c>
      <c r="B70" s="202">
        <f>'男子一覧表'!B34</f>
        <v>0</v>
      </c>
      <c r="C70" s="202"/>
      <c r="D70" s="204">
        <f>IF('男子一覧表'!B34="","",VLOOKUP(B70,'男子一覧表'!$B$13:$F$37,2,FALSE))</f>
      </c>
      <c r="E70" s="204"/>
      <c r="F70" s="18">
        <f>IF('男子一覧表'!B34="","",VLOOKUP(B70,'男子一覧表'!$B$13:$F$37,3,FALSE))</f>
      </c>
      <c r="G70" s="66">
        <f>IF('男子一覧表'!H34="","",'男子一覧表'!$A$7)</f>
      </c>
      <c r="H70" s="58" t="s">
        <v>45</v>
      </c>
      <c r="I70" s="205">
        <f>IF('男子一覧表'!K34="","",'男子一覧表'!B34)</f>
      </c>
      <c r="J70" s="206"/>
      <c r="K70" s="204">
        <f>IF('男子一覧表'!K34="","",VLOOKUP(I70,'男子一覧表'!$B$13:$F$37,2,FALSE))</f>
      </c>
      <c r="L70" s="204"/>
      <c r="M70" s="18">
        <f>IF('男子一覧表'!K34="","",VLOOKUP(I70,'男子一覧表'!$B$13:$F$37,3,FALSE))</f>
      </c>
      <c r="N70" s="66">
        <f>IF('男子一覧表'!K34="","",'男子一覧表'!$A$7)</f>
      </c>
      <c r="P70" s="58" t="s">
        <v>45</v>
      </c>
      <c r="Q70" s="205">
        <f>IF('男子一覧表'!M34="","",'男子一覧表'!B34)</f>
      </c>
      <c r="R70" s="206"/>
      <c r="S70" s="204">
        <f>IF('男子一覧表'!M34="","",VLOOKUP(Q70,'男子一覧表'!$B$13:$F$37,2,0))</f>
      </c>
      <c r="T70" s="204"/>
      <c r="U70" s="18">
        <f>IF('男子一覧表'!M34="","",VLOOKUP(Q70,'男子一覧表'!$B$13:$F$37,3,0))</f>
      </c>
      <c r="V70" s="66">
        <f>IF('男子一覧表'!M34="","",'男子一覧表'!$A$7)</f>
      </c>
    </row>
    <row r="71" spans="1:22" s="12" customFormat="1" ht="10.5">
      <c r="A71" s="199" t="s">
        <v>13</v>
      </c>
      <c r="B71" s="200"/>
      <c r="C71" s="200">
        <f>'男子一覧表'!H35</f>
        <v>0</v>
      </c>
      <c r="D71" s="200"/>
      <c r="E71" s="14" t="s">
        <v>41</v>
      </c>
      <c r="F71" s="200">
        <f>'男子一覧表'!J35</f>
        <v>0</v>
      </c>
      <c r="G71" s="208"/>
      <c r="H71" s="199" t="s">
        <v>13</v>
      </c>
      <c r="I71" s="200"/>
      <c r="J71" s="197">
        <f>IF('男子一覧表'!K35="","",'男子一覧表'!K35)</f>
      </c>
      <c r="K71" s="207"/>
      <c r="L71" s="14" t="s">
        <v>41</v>
      </c>
      <c r="M71" s="197">
        <f>IF('男子一覧表'!K35="","",'男子一覧表'!L35)</f>
      </c>
      <c r="N71" s="198"/>
      <c r="P71" s="199" t="s">
        <v>13</v>
      </c>
      <c r="Q71" s="200"/>
      <c r="R71" s="197">
        <f>IF('男子一覧表'!M35="","",'男子一覧表'!M35)</f>
      </c>
      <c r="S71" s="207"/>
      <c r="T71" s="14" t="s">
        <v>41</v>
      </c>
      <c r="U71" s="197">
        <f>IF('男子一覧表'!M35="","",'男子一覧表'!O35)</f>
      </c>
      <c r="V71" s="198"/>
    </row>
    <row r="72" spans="1:22" s="12" customFormat="1" ht="10.5">
      <c r="A72" s="25" t="s">
        <v>36</v>
      </c>
      <c r="B72" s="201" t="s">
        <v>42</v>
      </c>
      <c r="C72" s="201"/>
      <c r="D72" s="203" t="s">
        <v>38</v>
      </c>
      <c r="E72" s="203"/>
      <c r="F72" s="15" t="s">
        <v>39</v>
      </c>
      <c r="G72" s="16" t="s">
        <v>40</v>
      </c>
      <c r="H72" s="25" t="s">
        <v>36</v>
      </c>
      <c r="I72" s="201" t="s">
        <v>42</v>
      </c>
      <c r="J72" s="201"/>
      <c r="K72" s="203" t="s">
        <v>38</v>
      </c>
      <c r="L72" s="203"/>
      <c r="M72" s="15" t="s">
        <v>39</v>
      </c>
      <c r="N72" s="16" t="s">
        <v>40</v>
      </c>
      <c r="P72" s="25" t="s">
        <v>36</v>
      </c>
      <c r="Q72" s="201" t="s">
        <v>42</v>
      </c>
      <c r="R72" s="201"/>
      <c r="S72" s="203" t="s">
        <v>38</v>
      </c>
      <c r="T72" s="203"/>
      <c r="U72" s="15" t="s">
        <v>39</v>
      </c>
      <c r="V72" s="16" t="s">
        <v>40</v>
      </c>
    </row>
    <row r="73" spans="1:22" s="12" customFormat="1" ht="24.75" customHeight="1">
      <c r="A73" s="59" t="s">
        <v>45</v>
      </c>
      <c r="B73" s="202">
        <f>'男子一覧表'!B35</f>
        <v>0</v>
      </c>
      <c r="C73" s="202"/>
      <c r="D73" s="204">
        <f>IF('男子一覧表'!B35="","",VLOOKUP(B73,'男子一覧表'!$B$13:$F$37,2,FALSE))</f>
      </c>
      <c r="E73" s="204"/>
      <c r="F73" s="18">
        <f>IF('男子一覧表'!B35="","",VLOOKUP(B73,'男子一覧表'!$B$13:$F$37,3,FALSE))</f>
      </c>
      <c r="G73" s="66">
        <f>IF('男子一覧表'!H35="","",'男子一覧表'!$A$7)</f>
      </c>
      <c r="H73" s="58" t="s">
        <v>45</v>
      </c>
      <c r="I73" s="205">
        <f>IF('男子一覧表'!K35="","",'男子一覧表'!B35)</f>
      </c>
      <c r="J73" s="206"/>
      <c r="K73" s="204">
        <f>IF('男子一覧表'!K35="","",VLOOKUP(I73,'男子一覧表'!$B$13:$F$37,2,FALSE))</f>
      </c>
      <c r="L73" s="204"/>
      <c r="M73" s="18">
        <f>IF('男子一覧表'!K35="","",VLOOKUP(I73,'男子一覧表'!$B$13:$F$37,3,FALSE))</f>
      </c>
      <c r="N73" s="66">
        <f>IF('男子一覧表'!K35="","",'男子一覧表'!$A$7)</f>
      </c>
      <c r="P73" s="58" t="s">
        <v>45</v>
      </c>
      <c r="Q73" s="205">
        <f>IF('男子一覧表'!M35="","",'男子一覧表'!B35)</f>
      </c>
      <c r="R73" s="206"/>
      <c r="S73" s="204">
        <f>IF('男子一覧表'!M35="","",VLOOKUP(Q73,'男子一覧表'!$B$13:$F$37,2,0))</f>
      </c>
      <c r="T73" s="204"/>
      <c r="U73" s="18">
        <f>IF('男子一覧表'!M35="","",VLOOKUP(Q73,'男子一覧表'!$B$13:$F$37,3,0))</f>
      </c>
      <c r="V73" s="66">
        <f>IF('男子一覧表'!M35="","",'男子一覧表'!$A$7)</f>
      </c>
    </row>
    <row r="74" spans="1:22" s="12" customFormat="1" ht="10.5">
      <c r="A74" s="199" t="s">
        <v>13</v>
      </c>
      <c r="B74" s="200"/>
      <c r="C74" s="200">
        <f>'男子一覧表'!H36</f>
        <v>0</v>
      </c>
      <c r="D74" s="200"/>
      <c r="E74" s="14" t="s">
        <v>41</v>
      </c>
      <c r="F74" s="200">
        <f>'男子一覧表'!J36</f>
        <v>0</v>
      </c>
      <c r="G74" s="208"/>
      <c r="H74" s="199" t="s">
        <v>13</v>
      </c>
      <c r="I74" s="200"/>
      <c r="J74" s="197">
        <f>IF('男子一覧表'!K36="","",'男子一覧表'!K36)</f>
      </c>
      <c r="K74" s="207"/>
      <c r="L74" s="14" t="s">
        <v>41</v>
      </c>
      <c r="M74" s="197">
        <f>IF('男子一覧表'!K36="","",'男子一覧表'!L36)</f>
      </c>
      <c r="N74" s="198"/>
      <c r="P74" s="199" t="s">
        <v>13</v>
      </c>
      <c r="Q74" s="200"/>
      <c r="R74" s="197">
        <f>IF('男子一覧表'!M36="","",'男子一覧表'!M36)</f>
      </c>
      <c r="S74" s="207"/>
      <c r="T74" s="14" t="s">
        <v>41</v>
      </c>
      <c r="U74" s="197">
        <f>IF('男子一覧表'!M36="","",'男子一覧表'!O36)</f>
      </c>
      <c r="V74" s="198"/>
    </row>
    <row r="75" spans="1:22" s="12" customFormat="1" ht="10.5">
      <c r="A75" s="25" t="s">
        <v>36</v>
      </c>
      <c r="B75" s="201" t="s">
        <v>42</v>
      </c>
      <c r="C75" s="201"/>
      <c r="D75" s="203" t="s">
        <v>38</v>
      </c>
      <c r="E75" s="203"/>
      <c r="F75" s="15" t="s">
        <v>39</v>
      </c>
      <c r="G75" s="16" t="s">
        <v>40</v>
      </c>
      <c r="H75" s="25" t="s">
        <v>36</v>
      </c>
      <c r="I75" s="201" t="s">
        <v>42</v>
      </c>
      <c r="J75" s="201"/>
      <c r="K75" s="203" t="s">
        <v>38</v>
      </c>
      <c r="L75" s="203"/>
      <c r="M75" s="15" t="s">
        <v>39</v>
      </c>
      <c r="N75" s="16" t="s">
        <v>40</v>
      </c>
      <c r="P75" s="25" t="s">
        <v>36</v>
      </c>
      <c r="Q75" s="201" t="s">
        <v>42</v>
      </c>
      <c r="R75" s="201"/>
      <c r="S75" s="203" t="s">
        <v>38</v>
      </c>
      <c r="T75" s="203"/>
      <c r="U75" s="15" t="s">
        <v>39</v>
      </c>
      <c r="V75" s="16" t="s">
        <v>40</v>
      </c>
    </row>
    <row r="76" spans="1:22" s="12" customFormat="1" ht="24.75" customHeight="1">
      <c r="A76" s="59" t="s">
        <v>45</v>
      </c>
      <c r="B76" s="202">
        <f>'男子一覧表'!B36</f>
        <v>0</v>
      </c>
      <c r="C76" s="202"/>
      <c r="D76" s="204">
        <f>IF('男子一覧表'!B36="","",VLOOKUP(B76,'男子一覧表'!$B$13:$F$37,2,FALSE))</f>
      </c>
      <c r="E76" s="204"/>
      <c r="F76" s="18">
        <f>IF('男子一覧表'!B36="","",VLOOKUP(B76,'男子一覧表'!$B$13:$F$37,3,FALSE))</f>
      </c>
      <c r="G76" s="66">
        <f>IF('男子一覧表'!H36="","",'男子一覧表'!$A$7)</f>
      </c>
      <c r="H76" s="58" t="s">
        <v>45</v>
      </c>
      <c r="I76" s="205">
        <f>IF('男子一覧表'!K36="","",'男子一覧表'!B36)</f>
      </c>
      <c r="J76" s="206"/>
      <c r="K76" s="204">
        <f>IF('男子一覧表'!K36="","",VLOOKUP(I76,'男子一覧表'!$B$13:$F$37,2,FALSE))</f>
      </c>
      <c r="L76" s="204"/>
      <c r="M76" s="18">
        <f>IF('男子一覧表'!K36="","",VLOOKUP(I76,'男子一覧表'!$B$13:$F$37,3,FALSE))</f>
      </c>
      <c r="N76" s="66">
        <f>IF('男子一覧表'!K36="","",'男子一覧表'!$A$7)</f>
      </c>
      <c r="P76" s="58" t="s">
        <v>45</v>
      </c>
      <c r="Q76" s="205">
        <f>IF('男子一覧表'!M36="","",'男子一覧表'!B36)</f>
      </c>
      <c r="R76" s="206"/>
      <c r="S76" s="204">
        <f>IF('男子一覧表'!M36="","",VLOOKUP(Q76,'男子一覧表'!$B$13:$F$37,2,0))</f>
      </c>
      <c r="T76" s="204"/>
      <c r="U76" s="18">
        <f>IF('男子一覧表'!M36="","",VLOOKUP(Q76,'男子一覧表'!$B$13:$F$37,3,0))</f>
      </c>
      <c r="V76" s="66">
        <f>IF('男子一覧表'!M36="","",'男子一覧表'!$A$7)</f>
      </c>
    </row>
    <row r="77" spans="1:22" s="12" customFormat="1" ht="10.5">
      <c r="A77" s="199" t="s">
        <v>13</v>
      </c>
      <c r="B77" s="200"/>
      <c r="C77" s="200">
        <f>'男子一覧表'!H37</f>
        <v>0</v>
      </c>
      <c r="D77" s="200"/>
      <c r="E77" s="14" t="s">
        <v>41</v>
      </c>
      <c r="F77" s="200">
        <f>'男子一覧表'!J37</f>
        <v>0</v>
      </c>
      <c r="G77" s="208"/>
      <c r="H77" s="199" t="s">
        <v>13</v>
      </c>
      <c r="I77" s="200"/>
      <c r="J77" s="197">
        <f>IF('男子一覧表'!K37="","",'男子一覧表'!K37)</f>
      </c>
      <c r="K77" s="207"/>
      <c r="L77" s="14" t="s">
        <v>41</v>
      </c>
      <c r="M77" s="197">
        <f>IF('男子一覧表'!K37="","",'男子一覧表'!L37)</f>
      </c>
      <c r="N77" s="198"/>
      <c r="P77" s="199" t="s">
        <v>13</v>
      </c>
      <c r="Q77" s="200"/>
      <c r="R77" s="197">
        <f>IF('男子一覧表'!M37="","",'男子一覧表'!M37)</f>
      </c>
      <c r="S77" s="207"/>
      <c r="T77" s="14" t="s">
        <v>41</v>
      </c>
      <c r="U77" s="197">
        <f>IF('男子一覧表'!M37="","",'男子一覧表'!O37)</f>
      </c>
      <c r="V77" s="198"/>
    </row>
    <row r="78" spans="1:22" s="12" customFormat="1" ht="10.5">
      <c r="A78" s="25" t="s">
        <v>36</v>
      </c>
      <c r="B78" s="201" t="s">
        <v>42</v>
      </c>
      <c r="C78" s="201"/>
      <c r="D78" s="203" t="s">
        <v>38</v>
      </c>
      <c r="E78" s="203"/>
      <c r="F78" s="15" t="s">
        <v>39</v>
      </c>
      <c r="G78" s="16" t="s">
        <v>40</v>
      </c>
      <c r="H78" s="25" t="s">
        <v>36</v>
      </c>
      <c r="I78" s="201" t="s">
        <v>42</v>
      </c>
      <c r="J78" s="201"/>
      <c r="K78" s="203" t="s">
        <v>38</v>
      </c>
      <c r="L78" s="203"/>
      <c r="M78" s="15" t="s">
        <v>39</v>
      </c>
      <c r="N78" s="16" t="s">
        <v>40</v>
      </c>
      <c r="P78" s="25" t="s">
        <v>36</v>
      </c>
      <c r="Q78" s="201" t="s">
        <v>42</v>
      </c>
      <c r="R78" s="201"/>
      <c r="S78" s="203" t="s">
        <v>38</v>
      </c>
      <c r="T78" s="203"/>
      <c r="U78" s="15" t="s">
        <v>39</v>
      </c>
      <c r="V78" s="16" t="s">
        <v>40</v>
      </c>
    </row>
    <row r="79" spans="1:22" s="12" customFormat="1" ht="24.75" customHeight="1" thickBot="1">
      <c r="A79" s="59" t="s">
        <v>45</v>
      </c>
      <c r="B79" s="210">
        <f>'男子一覧表'!B37</f>
        <v>0</v>
      </c>
      <c r="C79" s="210"/>
      <c r="D79" s="211">
        <f>IF('男子一覧表'!B37="","",VLOOKUP(B79,'男子一覧表'!$B$13:$F$37,2,FALSE))</f>
      </c>
      <c r="E79" s="211"/>
      <c r="F79" s="19">
        <f>IF('男子一覧表'!B37="","",VLOOKUP(B79,'男子一覧表'!$B$13:$F$37,3,FALSE))</f>
      </c>
      <c r="G79" s="66">
        <f>IF('男子一覧表'!H37="","",'男子一覧表'!$A$7)</f>
      </c>
      <c r="H79" s="89" t="s">
        <v>45</v>
      </c>
      <c r="I79" s="212">
        <f>IF('男子一覧表'!K37="","",'男子一覧表'!B37)</f>
      </c>
      <c r="J79" s="213"/>
      <c r="K79" s="214">
        <f>IF('男子一覧表'!K37="","",VLOOKUP(I79,'男子一覧表'!$B$13:$F$37,2,FALSE))</f>
      </c>
      <c r="L79" s="215"/>
      <c r="M79" s="90">
        <f>IF('男子一覧表'!K37="","",VLOOKUP(I79,'男子一覧表'!$B$13:$F$37,3,FALSE))</f>
      </c>
      <c r="N79" s="91">
        <f>IF('男子一覧表'!K37="","",'男子一覧表'!$A$7)</f>
      </c>
      <c r="P79" s="58" t="s">
        <v>45</v>
      </c>
      <c r="Q79" s="205">
        <f>IF('男子一覧表'!M37="","",'男子一覧表'!B37)</f>
      </c>
      <c r="R79" s="206"/>
      <c r="S79" s="214">
        <f>IF('男子一覧表'!M37="","",VLOOKUP(Q79,'男子一覧表'!$B$13:$F$37,2,0))</f>
      </c>
      <c r="T79" s="215"/>
      <c r="U79" s="18">
        <f>IF('男子一覧表'!M37="","",VLOOKUP(Q79,'男子一覧表'!$B$13:$F$37,3,0))</f>
      </c>
      <c r="V79" s="66">
        <f>IF('男子一覧表'!M37="","",'男子一覧表'!$A$7)</f>
      </c>
    </row>
    <row r="80" spans="1:22" s="12" customFormat="1" ht="10.5" customHeight="1">
      <c r="A80" s="222" t="s">
        <v>13</v>
      </c>
      <c r="B80" s="223"/>
      <c r="C80" s="216"/>
      <c r="D80" s="217"/>
      <c r="E80" s="76" t="s">
        <v>41</v>
      </c>
      <c r="F80" s="218"/>
      <c r="G80" s="219"/>
      <c r="H80" s="222" t="s">
        <v>13</v>
      </c>
      <c r="I80" s="223"/>
      <c r="J80" s="216"/>
      <c r="K80" s="217"/>
      <c r="L80" s="76" t="s">
        <v>41</v>
      </c>
      <c r="M80" s="218"/>
      <c r="N80" s="219"/>
      <c r="P80" s="222" t="s">
        <v>13</v>
      </c>
      <c r="Q80" s="223"/>
      <c r="R80" s="216"/>
      <c r="S80" s="217"/>
      <c r="T80" s="76" t="s">
        <v>41</v>
      </c>
      <c r="U80" s="218"/>
      <c r="V80" s="219"/>
    </row>
    <row r="81" spans="1:22" s="12" customFormat="1" ht="11.25" customHeight="1">
      <c r="A81" s="220" t="s">
        <v>40</v>
      </c>
      <c r="B81" s="221"/>
      <c r="C81" s="221"/>
      <c r="D81" s="235">
        <f>'男子一覧表'!$A$7</f>
        <v>0</v>
      </c>
      <c r="E81" s="236"/>
      <c r="F81" s="236"/>
      <c r="G81" s="77" t="s">
        <v>65</v>
      </c>
      <c r="H81" s="220" t="s">
        <v>40</v>
      </c>
      <c r="I81" s="221"/>
      <c r="J81" s="221"/>
      <c r="K81" s="235">
        <f>'男子一覧表'!$A$7</f>
        <v>0</v>
      </c>
      <c r="L81" s="236"/>
      <c r="M81" s="236"/>
      <c r="N81" s="77" t="s">
        <v>67</v>
      </c>
      <c r="P81" s="220" t="s">
        <v>40</v>
      </c>
      <c r="Q81" s="221"/>
      <c r="R81" s="221"/>
      <c r="S81" s="235">
        <f>'男子一覧表'!$A$7</f>
        <v>0</v>
      </c>
      <c r="T81" s="236"/>
      <c r="U81" s="236"/>
      <c r="V81" s="77" t="s">
        <v>73</v>
      </c>
    </row>
    <row r="82" spans="1:22" s="12" customFormat="1" ht="12" customHeight="1">
      <c r="A82" s="224" t="s">
        <v>45</v>
      </c>
      <c r="B82" s="227" t="s">
        <v>37</v>
      </c>
      <c r="C82" s="227"/>
      <c r="D82" s="227" t="s">
        <v>43</v>
      </c>
      <c r="E82" s="227"/>
      <c r="F82" s="227"/>
      <c r="G82" s="75" t="s">
        <v>39</v>
      </c>
      <c r="H82" s="224" t="s">
        <v>45</v>
      </c>
      <c r="I82" s="227" t="s">
        <v>37</v>
      </c>
      <c r="J82" s="227"/>
      <c r="K82" s="227" t="s">
        <v>43</v>
      </c>
      <c r="L82" s="227"/>
      <c r="M82" s="227"/>
      <c r="N82" s="75" t="s">
        <v>39</v>
      </c>
      <c r="P82" s="224" t="s">
        <v>45</v>
      </c>
      <c r="Q82" s="227" t="s">
        <v>37</v>
      </c>
      <c r="R82" s="227"/>
      <c r="S82" s="227" t="s">
        <v>43</v>
      </c>
      <c r="T82" s="227"/>
      <c r="U82" s="227"/>
      <c r="V82" s="75" t="s">
        <v>39</v>
      </c>
    </row>
    <row r="83" spans="1:22" ht="19.5" customHeight="1">
      <c r="A83" s="225"/>
      <c r="B83" s="228"/>
      <c r="C83" s="228"/>
      <c r="D83" s="229">
        <f>IF(B83="","",VLOOKUP(B83,'男子一覧表'!$B$13:$F$37,2,FALSE))</f>
      </c>
      <c r="E83" s="229"/>
      <c r="F83" s="229"/>
      <c r="G83" s="67">
        <f>IF(B83="","",VLOOKUP(B83,'男子一覧表'!$B$13:$F$37,3,FALSE))</f>
      </c>
      <c r="H83" s="225"/>
      <c r="I83" s="228"/>
      <c r="J83" s="228"/>
      <c r="K83" s="229">
        <f>IF(I83="","",VLOOKUP(I83,'男子一覧表'!$B$13:$F$37,2,FALSE))</f>
      </c>
      <c r="L83" s="229"/>
      <c r="M83" s="229"/>
      <c r="N83" s="67">
        <f>IF(I83="","",VLOOKUP(I83,'男子一覧表'!$B$13:$F$37,3,FALSE))</f>
      </c>
      <c r="P83" s="225"/>
      <c r="Q83" s="228"/>
      <c r="R83" s="228"/>
      <c r="S83" s="229">
        <f>IF(Q83="","",VLOOKUP(Q83,'男子一覧表'!$B$13:$F$37,2,FALSE))</f>
      </c>
      <c r="T83" s="229"/>
      <c r="U83" s="229"/>
      <c r="V83" s="67">
        <f>IF(Q83="","",VLOOKUP(Q83,'男子一覧表'!$B$13:$F$37,3,FALSE))</f>
      </c>
    </row>
    <row r="84" spans="1:22" ht="19.5" customHeight="1">
      <c r="A84" s="225"/>
      <c r="B84" s="228"/>
      <c r="C84" s="228"/>
      <c r="D84" s="229">
        <f>IF(B84="","",VLOOKUP(B84,'男子一覧表'!$B$13:$F$37,2,FALSE))</f>
      </c>
      <c r="E84" s="229"/>
      <c r="F84" s="229"/>
      <c r="G84" s="67">
        <f>IF(B84="","",VLOOKUP(B84,'男子一覧表'!$B$13:$F$37,3,FALSE))</f>
      </c>
      <c r="H84" s="225"/>
      <c r="I84" s="228"/>
      <c r="J84" s="228"/>
      <c r="K84" s="229">
        <f>IF(I84="","",VLOOKUP(I84,'男子一覧表'!$B$13:$F$37,2,FALSE))</f>
      </c>
      <c r="L84" s="229"/>
      <c r="M84" s="229"/>
      <c r="N84" s="67">
        <f>IF(I84="","",VLOOKUP(I84,'男子一覧表'!$B$13:$F$37,3,FALSE))</f>
      </c>
      <c r="P84" s="225"/>
      <c r="Q84" s="228"/>
      <c r="R84" s="228"/>
      <c r="S84" s="229">
        <f>IF(Q84="","",VLOOKUP(Q84,'男子一覧表'!$B$13:$F$37,2,FALSE))</f>
      </c>
      <c r="T84" s="229"/>
      <c r="U84" s="229"/>
      <c r="V84" s="67">
        <f>IF(Q84="","",VLOOKUP(Q84,'男子一覧表'!$B$13:$F$37,3,FALSE))</f>
      </c>
    </row>
    <row r="85" spans="1:22" ht="19.5" customHeight="1">
      <c r="A85" s="225"/>
      <c r="B85" s="228"/>
      <c r="C85" s="228"/>
      <c r="D85" s="229">
        <f>IF(B85="","",VLOOKUP(B85,'男子一覧表'!$B$13:$F$37,2,FALSE))</f>
      </c>
      <c r="E85" s="229"/>
      <c r="F85" s="229"/>
      <c r="G85" s="67">
        <f>IF(B85="","",VLOOKUP(B85,'男子一覧表'!$B$13:$F$37,3,FALSE))</f>
      </c>
      <c r="H85" s="225"/>
      <c r="I85" s="228"/>
      <c r="J85" s="228"/>
      <c r="K85" s="229">
        <f>IF(I85="","",VLOOKUP(I85,'男子一覧表'!$B$13:$F$37,2,FALSE))</f>
      </c>
      <c r="L85" s="229"/>
      <c r="M85" s="229"/>
      <c r="N85" s="67">
        <f>IF(I85="","",VLOOKUP(I85,'男子一覧表'!$B$13:$F$37,3,FALSE))</f>
      </c>
      <c r="P85" s="225"/>
      <c r="Q85" s="228"/>
      <c r="R85" s="228"/>
      <c r="S85" s="229">
        <f>IF(Q85="","",VLOOKUP(Q85,'男子一覧表'!$B$13:$F$37,2,FALSE))</f>
      </c>
      <c r="T85" s="229"/>
      <c r="U85" s="229"/>
      <c r="V85" s="67">
        <f>IF(Q85="","",VLOOKUP(Q85,'男子一覧表'!$B$13:$F$37,3,FALSE))</f>
      </c>
    </row>
    <row r="86" spans="1:22" ht="19.5" customHeight="1">
      <c r="A86" s="225"/>
      <c r="B86" s="228"/>
      <c r="C86" s="228"/>
      <c r="D86" s="229">
        <f>IF(B86="","",VLOOKUP(B86,'男子一覧表'!$B$13:$F$37,2,FALSE))</f>
      </c>
      <c r="E86" s="229"/>
      <c r="F86" s="229"/>
      <c r="G86" s="67">
        <f>IF(B86="","",VLOOKUP(B86,'男子一覧表'!$B$13:$F$37,3,FALSE))</f>
      </c>
      <c r="H86" s="225"/>
      <c r="I86" s="228"/>
      <c r="J86" s="228"/>
      <c r="K86" s="229">
        <f>IF(I86="","",VLOOKUP(I86,'男子一覧表'!$B$13:$F$37,2,FALSE))</f>
      </c>
      <c r="L86" s="229"/>
      <c r="M86" s="229"/>
      <c r="N86" s="67">
        <f>IF(I86="","",VLOOKUP(I86,'男子一覧表'!$B$13:$F$37,3,FALSE))</f>
      </c>
      <c r="P86" s="225"/>
      <c r="Q86" s="228"/>
      <c r="R86" s="228"/>
      <c r="S86" s="229">
        <f>IF(Q86="","",VLOOKUP(Q86,'男子一覧表'!$B$13:$F$37,2,FALSE))</f>
      </c>
      <c r="T86" s="229"/>
      <c r="U86" s="229"/>
      <c r="V86" s="67">
        <f>IF(Q86="","",VLOOKUP(Q86,'男子一覧表'!$B$13:$F$37,3,FALSE))</f>
      </c>
    </row>
    <row r="87" spans="1:22" ht="19.5" customHeight="1">
      <c r="A87" s="225"/>
      <c r="B87" s="228"/>
      <c r="C87" s="228"/>
      <c r="D87" s="229">
        <f>IF(B87="","",VLOOKUP(B87,'男子一覧表'!$B$13:$F$37,2,FALSE))</f>
      </c>
      <c r="E87" s="229"/>
      <c r="F87" s="229"/>
      <c r="G87" s="67">
        <f>IF(B87="","",VLOOKUP(B87,'男子一覧表'!$B$13:$F$37,3,FALSE))</f>
      </c>
      <c r="H87" s="225"/>
      <c r="I87" s="228"/>
      <c r="J87" s="228"/>
      <c r="K87" s="229">
        <f>IF(I87="","",VLOOKUP(I87,'男子一覧表'!$B$13:$F$37,2,FALSE))</f>
      </c>
      <c r="L87" s="229"/>
      <c r="M87" s="229"/>
      <c r="N87" s="67">
        <f>IF(I87="","",VLOOKUP(I87,'男子一覧表'!$B$13:$F$37,3,FALSE))</f>
      </c>
      <c r="P87" s="225"/>
      <c r="Q87" s="228"/>
      <c r="R87" s="228"/>
      <c r="S87" s="229">
        <f>IF(Q87="","",VLOOKUP(Q87,'男子一覧表'!$B$13:$F$37,2,FALSE))</f>
      </c>
      <c r="T87" s="229"/>
      <c r="U87" s="229"/>
      <c r="V87" s="67">
        <f>IF(Q87="","",VLOOKUP(Q87,'男子一覧表'!$B$13:$F$37,3,FALSE))</f>
      </c>
    </row>
    <row r="88" spans="1:22" ht="19.5" customHeight="1" thickBot="1">
      <c r="A88" s="226"/>
      <c r="B88" s="230"/>
      <c r="C88" s="230"/>
      <c r="D88" s="231">
        <f>IF(B88="","",VLOOKUP(B88,'男子一覧表'!$B$13:$F$37,2,FALSE))</f>
      </c>
      <c r="E88" s="231"/>
      <c r="F88" s="231"/>
      <c r="G88" s="68">
        <f>IF(B88="","",VLOOKUP(B88,'男子一覧表'!$B$13:$F$37,3,FALSE))</f>
      </c>
      <c r="H88" s="226"/>
      <c r="I88" s="230"/>
      <c r="J88" s="230"/>
      <c r="K88" s="231">
        <f>IF(I88="","",VLOOKUP(I88,'男子一覧表'!$B$13:$F$37,2,FALSE))</f>
      </c>
      <c r="L88" s="231"/>
      <c r="M88" s="231"/>
      <c r="N88" s="68">
        <f>IF(I88="","",VLOOKUP(I88,'男子一覧表'!$B$13:$F$37,3,FALSE))</f>
      </c>
      <c r="P88" s="226"/>
      <c r="Q88" s="230"/>
      <c r="R88" s="230"/>
      <c r="S88" s="231">
        <f>IF(Q88="","",VLOOKUP(Q88,'男子一覧表'!$B$13:$F$37,2,FALSE))</f>
      </c>
      <c r="T88" s="231"/>
      <c r="U88" s="231"/>
      <c r="V88" s="68">
        <f>IF(Q88="","",VLOOKUP(Q88,'男子一覧表'!$B$13:$F$37,3,FALSE))</f>
      </c>
    </row>
    <row r="89" spans="1:22" s="12" customFormat="1" ht="10.5" customHeight="1">
      <c r="A89" s="222" t="s">
        <v>13</v>
      </c>
      <c r="B89" s="223"/>
      <c r="C89" s="216"/>
      <c r="D89" s="217"/>
      <c r="E89" s="76" t="s">
        <v>41</v>
      </c>
      <c r="F89" s="218"/>
      <c r="G89" s="219"/>
      <c r="H89" s="222" t="s">
        <v>13</v>
      </c>
      <c r="I89" s="223"/>
      <c r="J89" s="216"/>
      <c r="K89" s="217"/>
      <c r="L89" s="76" t="s">
        <v>41</v>
      </c>
      <c r="M89" s="218"/>
      <c r="N89" s="219"/>
      <c r="P89" s="245" t="s">
        <v>13</v>
      </c>
      <c r="Q89" s="246"/>
      <c r="R89" s="237"/>
      <c r="S89" s="238"/>
      <c r="T89" s="72" t="s">
        <v>41</v>
      </c>
      <c r="U89" s="239"/>
      <c r="V89" s="240"/>
    </row>
    <row r="90" spans="1:22" s="12" customFormat="1" ht="11.25" customHeight="1">
      <c r="A90" s="220" t="s">
        <v>40</v>
      </c>
      <c r="B90" s="221"/>
      <c r="C90" s="221"/>
      <c r="D90" s="235">
        <f>'男子一覧表'!$A$7</f>
        <v>0</v>
      </c>
      <c r="E90" s="236"/>
      <c r="F90" s="236"/>
      <c r="G90" s="77" t="s">
        <v>69</v>
      </c>
      <c r="H90" s="220" t="s">
        <v>40</v>
      </c>
      <c r="I90" s="221"/>
      <c r="J90" s="221"/>
      <c r="K90" s="235">
        <f>'男子一覧表'!$A$7</f>
        <v>0</v>
      </c>
      <c r="L90" s="236"/>
      <c r="M90" s="236"/>
      <c r="N90" s="77" t="s">
        <v>71</v>
      </c>
      <c r="P90" s="241" t="s">
        <v>40</v>
      </c>
      <c r="Q90" s="242"/>
      <c r="R90" s="242"/>
      <c r="S90" s="243">
        <f>'男子一覧表'!$A$7</f>
        <v>0</v>
      </c>
      <c r="T90" s="244"/>
      <c r="U90" s="244"/>
      <c r="V90" s="73" t="s">
        <v>75</v>
      </c>
    </row>
    <row r="91" spans="1:22" s="12" customFormat="1" ht="12" customHeight="1">
      <c r="A91" s="224" t="s">
        <v>45</v>
      </c>
      <c r="B91" s="227" t="s">
        <v>37</v>
      </c>
      <c r="C91" s="227"/>
      <c r="D91" s="227" t="s">
        <v>43</v>
      </c>
      <c r="E91" s="227"/>
      <c r="F91" s="227"/>
      <c r="G91" s="75" t="s">
        <v>39</v>
      </c>
      <c r="H91" s="224" t="s">
        <v>45</v>
      </c>
      <c r="I91" s="227" t="s">
        <v>37</v>
      </c>
      <c r="J91" s="227"/>
      <c r="K91" s="227" t="s">
        <v>43</v>
      </c>
      <c r="L91" s="227"/>
      <c r="M91" s="227"/>
      <c r="N91" s="75" t="s">
        <v>39</v>
      </c>
      <c r="P91" s="248" t="s">
        <v>45</v>
      </c>
      <c r="Q91" s="247" t="s">
        <v>37</v>
      </c>
      <c r="R91" s="247"/>
      <c r="S91" s="247" t="s">
        <v>43</v>
      </c>
      <c r="T91" s="247"/>
      <c r="U91" s="247"/>
      <c r="V91" s="74" t="s">
        <v>39</v>
      </c>
    </row>
    <row r="92" spans="1:22" ht="19.5" customHeight="1">
      <c r="A92" s="225"/>
      <c r="B92" s="228"/>
      <c r="C92" s="228"/>
      <c r="D92" s="229">
        <f>IF(B92="","",VLOOKUP(B92,'男子一覧表'!$B$13:$F$37,2,FALSE))</f>
      </c>
      <c r="E92" s="229"/>
      <c r="F92" s="229"/>
      <c r="G92" s="67">
        <f>IF(B92="","",VLOOKUP(B92,'男子一覧表'!$B$13:$F$37,3,FALSE))</f>
      </c>
      <c r="H92" s="225"/>
      <c r="I92" s="228"/>
      <c r="J92" s="228"/>
      <c r="K92" s="229">
        <f>IF(I92="","",VLOOKUP(I92,'男子一覧表'!$B$13:$F$37,2,FALSE))</f>
      </c>
      <c r="L92" s="229"/>
      <c r="M92" s="229"/>
      <c r="N92" s="67">
        <f>IF(I92="","",VLOOKUP(I92,'男子一覧表'!$B$13:$F$37,3,FALSE))</f>
      </c>
      <c r="P92" s="225"/>
      <c r="Q92" s="228"/>
      <c r="R92" s="228"/>
      <c r="S92" s="229">
        <f>IF(Q92="","",VLOOKUP(Q92,'男子一覧表'!$B$13:$F$37,2,FALSE))</f>
      </c>
      <c r="T92" s="229"/>
      <c r="U92" s="229"/>
      <c r="V92" s="67">
        <f>IF(Q92="","",VLOOKUP(Q92,'男子一覧表'!$B$13:$F$37,3,FALSE))</f>
      </c>
    </row>
    <row r="93" spans="1:22" ht="19.5" customHeight="1">
      <c r="A93" s="225"/>
      <c r="B93" s="228"/>
      <c r="C93" s="228"/>
      <c r="D93" s="229">
        <f>IF(B93="","",VLOOKUP(B93,'男子一覧表'!$B$13:$F$37,2,FALSE))</f>
      </c>
      <c r="E93" s="229"/>
      <c r="F93" s="229"/>
      <c r="G93" s="67">
        <f>IF(B93="","",VLOOKUP(B93,'男子一覧表'!$B$13:$F$37,3,FALSE))</f>
      </c>
      <c r="H93" s="225"/>
      <c r="I93" s="228"/>
      <c r="J93" s="228"/>
      <c r="K93" s="229">
        <f>IF(I93="","",VLOOKUP(I93,'男子一覧表'!$B$13:$F$37,2,FALSE))</f>
      </c>
      <c r="L93" s="229"/>
      <c r="M93" s="229"/>
      <c r="N93" s="67">
        <f>IF(I93="","",VLOOKUP(I93,'男子一覧表'!$B$13:$F$37,3,FALSE))</f>
      </c>
      <c r="P93" s="225"/>
      <c r="Q93" s="228"/>
      <c r="R93" s="228"/>
      <c r="S93" s="229">
        <f>IF(Q93="","",VLOOKUP(Q93,'男子一覧表'!$B$13:$F$37,2,FALSE))</f>
      </c>
      <c r="T93" s="229"/>
      <c r="U93" s="229"/>
      <c r="V93" s="67">
        <f>IF(Q93="","",VLOOKUP(Q93,'男子一覧表'!$B$13:$F$37,3,FALSE))</f>
      </c>
    </row>
    <row r="94" spans="1:22" ht="19.5" customHeight="1">
      <c r="A94" s="225"/>
      <c r="B94" s="228"/>
      <c r="C94" s="228"/>
      <c r="D94" s="229">
        <f>IF(B94="","",VLOOKUP(B94,'男子一覧表'!$B$13:$F$37,2,FALSE))</f>
      </c>
      <c r="E94" s="229"/>
      <c r="F94" s="229"/>
      <c r="G94" s="67">
        <f>IF(B94="","",VLOOKUP(B94,'男子一覧表'!$B$13:$F$37,3,FALSE))</f>
      </c>
      <c r="H94" s="225"/>
      <c r="I94" s="228"/>
      <c r="J94" s="228"/>
      <c r="K94" s="229">
        <f>IF(I94="","",VLOOKUP(I94,'男子一覧表'!$B$13:$F$37,2,FALSE))</f>
      </c>
      <c r="L94" s="229"/>
      <c r="M94" s="229"/>
      <c r="N94" s="67">
        <f>IF(I94="","",VLOOKUP(I94,'男子一覧表'!$B$13:$F$37,3,FALSE))</f>
      </c>
      <c r="P94" s="225"/>
      <c r="Q94" s="228"/>
      <c r="R94" s="228"/>
      <c r="S94" s="229">
        <f>IF(Q94="","",VLOOKUP(Q94,'男子一覧表'!$B$13:$F$37,2,FALSE))</f>
      </c>
      <c r="T94" s="229"/>
      <c r="U94" s="229"/>
      <c r="V94" s="67">
        <f>IF(Q94="","",VLOOKUP(Q94,'男子一覧表'!$B$13:$F$37,3,FALSE))</f>
      </c>
    </row>
    <row r="95" spans="1:22" ht="19.5" customHeight="1">
      <c r="A95" s="225"/>
      <c r="B95" s="228"/>
      <c r="C95" s="228"/>
      <c r="D95" s="229">
        <f>IF(B95="","",VLOOKUP(B95,'男子一覧表'!$B$13:$F$37,2,FALSE))</f>
      </c>
      <c r="E95" s="229"/>
      <c r="F95" s="229"/>
      <c r="G95" s="67">
        <f>IF(B95="","",VLOOKUP(B95,'男子一覧表'!$B$13:$F$37,3,FALSE))</f>
      </c>
      <c r="H95" s="225"/>
      <c r="I95" s="228"/>
      <c r="J95" s="228"/>
      <c r="K95" s="229">
        <f>IF(I95="","",VLOOKUP(I95,'男子一覧表'!$B$13:$F$37,2,FALSE))</f>
      </c>
      <c r="L95" s="229"/>
      <c r="M95" s="229"/>
      <c r="N95" s="67">
        <f>IF(I95="","",VLOOKUP(I95,'男子一覧表'!$B$13:$F$37,3,FALSE))</f>
      </c>
      <c r="P95" s="225"/>
      <c r="Q95" s="228"/>
      <c r="R95" s="228"/>
      <c r="S95" s="229">
        <f>IF(Q95="","",VLOOKUP(Q95,'男子一覧表'!$B$13:$F$37,2,FALSE))</f>
      </c>
      <c r="T95" s="229"/>
      <c r="U95" s="229"/>
      <c r="V95" s="67">
        <f>IF(Q95="","",VLOOKUP(Q95,'男子一覧表'!$B$13:$F$37,3,FALSE))</f>
      </c>
    </row>
    <row r="96" spans="1:22" ht="19.5" customHeight="1">
      <c r="A96" s="225"/>
      <c r="B96" s="228"/>
      <c r="C96" s="228"/>
      <c r="D96" s="229">
        <f>IF(B96="","",VLOOKUP(B96,'男子一覧表'!$B$13:$F$37,2,FALSE))</f>
      </c>
      <c r="E96" s="229"/>
      <c r="F96" s="229"/>
      <c r="G96" s="67">
        <f>IF(B96="","",VLOOKUP(B96,'男子一覧表'!$B$13:$F$37,3,FALSE))</f>
      </c>
      <c r="H96" s="225"/>
      <c r="I96" s="228"/>
      <c r="J96" s="228"/>
      <c r="K96" s="229">
        <f>IF(I96="","",VLOOKUP(I96,'男子一覧表'!$B$13:$F$37,2,FALSE))</f>
      </c>
      <c r="L96" s="229"/>
      <c r="M96" s="229"/>
      <c r="N96" s="67">
        <f>IF(I96="","",VLOOKUP(I96,'男子一覧表'!$B$13:$F$37,3,FALSE))</f>
      </c>
      <c r="P96" s="225"/>
      <c r="Q96" s="228"/>
      <c r="R96" s="228"/>
      <c r="S96" s="229">
        <f>IF(Q96="","",VLOOKUP(Q96,'男子一覧表'!$B$13:$F$37,2,FALSE))</f>
      </c>
      <c r="T96" s="229"/>
      <c r="U96" s="229"/>
      <c r="V96" s="67">
        <f>IF(Q96="","",VLOOKUP(Q96,'男子一覧表'!$B$13:$F$37,3,FALSE))</f>
      </c>
    </row>
    <row r="97" spans="1:22" ht="19.5" customHeight="1" thickBot="1">
      <c r="A97" s="226"/>
      <c r="B97" s="230"/>
      <c r="C97" s="230"/>
      <c r="D97" s="231">
        <f>IF(B97="","",VLOOKUP(B97,'男子一覧表'!$B$13:$F$37,2,FALSE))</f>
      </c>
      <c r="E97" s="231"/>
      <c r="F97" s="231"/>
      <c r="G97" s="68">
        <f>IF(B97="","",VLOOKUP(B97,'男子一覧表'!$B$13:$F$37,3,FALSE))</f>
      </c>
      <c r="H97" s="226"/>
      <c r="I97" s="230"/>
      <c r="J97" s="230"/>
      <c r="K97" s="231">
        <f>IF(I97="","",VLOOKUP(I97,'男子一覧表'!$B$13:$F$37,2,FALSE))</f>
      </c>
      <c r="L97" s="231"/>
      <c r="M97" s="231"/>
      <c r="N97" s="68">
        <f>IF(I97="","",VLOOKUP(I97,'男子一覧表'!$B$13:$F$37,3,FALSE))</f>
      </c>
      <c r="P97" s="226"/>
      <c r="Q97" s="230"/>
      <c r="R97" s="230"/>
      <c r="S97" s="231">
        <f>IF(Q97="","",VLOOKUP(Q97,'男子一覧表'!$B$13:$F$37,2,FALSE))</f>
      </c>
      <c r="T97" s="231"/>
      <c r="U97" s="231"/>
      <c r="V97" s="68">
        <f>IF(Q97="","",VLOOKUP(Q97,'男子一覧表'!$B$13:$F$37,3,FALSE))</f>
      </c>
    </row>
    <row r="100" ht="12" thickBot="1">
      <c r="A100" s="11" t="s">
        <v>94</v>
      </c>
    </row>
    <row r="101" spans="1:14" s="12" customFormat="1" ht="10.5" customHeight="1">
      <c r="A101" s="222" t="s">
        <v>13</v>
      </c>
      <c r="B101" s="223"/>
      <c r="C101" s="216" t="s">
        <v>98</v>
      </c>
      <c r="D101" s="217"/>
      <c r="E101" s="76" t="s">
        <v>41</v>
      </c>
      <c r="F101" s="218"/>
      <c r="G101" s="219"/>
      <c r="H101" s="222" t="s">
        <v>13</v>
      </c>
      <c r="I101" s="223"/>
      <c r="J101" s="216" t="s">
        <v>98</v>
      </c>
      <c r="K101" s="217"/>
      <c r="L101" s="76" t="s">
        <v>41</v>
      </c>
      <c r="M101" s="218"/>
      <c r="N101" s="219"/>
    </row>
    <row r="102" spans="1:14" s="12" customFormat="1" ht="11.25" customHeight="1">
      <c r="A102" s="220" t="s">
        <v>40</v>
      </c>
      <c r="B102" s="221"/>
      <c r="C102" s="221"/>
      <c r="D102" s="235"/>
      <c r="E102" s="236"/>
      <c r="F102" s="236"/>
      <c r="G102" s="77" t="s">
        <v>65</v>
      </c>
      <c r="H102" s="220" t="s">
        <v>40</v>
      </c>
      <c r="I102" s="221"/>
      <c r="J102" s="221"/>
      <c r="K102" s="235">
        <f>'男子一覧表'!$A$7</f>
        <v>0</v>
      </c>
      <c r="L102" s="236"/>
      <c r="M102" s="236"/>
      <c r="N102" s="77" t="s">
        <v>67</v>
      </c>
    </row>
    <row r="103" spans="1:14" s="12" customFormat="1" ht="12" customHeight="1">
      <c r="A103" s="224" t="s">
        <v>45</v>
      </c>
      <c r="B103" s="227" t="s">
        <v>37</v>
      </c>
      <c r="C103" s="227"/>
      <c r="D103" s="227" t="s">
        <v>43</v>
      </c>
      <c r="E103" s="227"/>
      <c r="F103" s="227"/>
      <c r="G103" s="75" t="s">
        <v>39</v>
      </c>
      <c r="H103" s="224" t="s">
        <v>45</v>
      </c>
      <c r="I103" s="227" t="s">
        <v>37</v>
      </c>
      <c r="J103" s="227"/>
      <c r="K103" s="227" t="s">
        <v>43</v>
      </c>
      <c r="L103" s="227"/>
      <c r="M103" s="227"/>
      <c r="N103" s="75" t="s">
        <v>39</v>
      </c>
    </row>
    <row r="104" spans="1:14" ht="19.5" customHeight="1">
      <c r="A104" s="225"/>
      <c r="B104" s="228"/>
      <c r="C104" s="228"/>
      <c r="D104" s="234">
        <f>IF(B104="","",VLOOKUP(B104,'男子一覧表'!$B$13:$F$37,2,FALSE))</f>
      </c>
      <c r="E104" s="234"/>
      <c r="F104" s="234"/>
      <c r="G104" s="92">
        <f>IF(B104="","",VLOOKUP(B104,'男子一覧表'!$B$13:$F$37,3,FALSE))</f>
      </c>
      <c r="H104" s="225"/>
      <c r="I104" s="228"/>
      <c r="J104" s="228"/>
      <c r="K104" s="234">
        <f>IF(I104="","",VLOOKUP(I104,'男子一覧表'!$B$13:$F$37,2,FALSE))</f>
      </c>
      <c r="L104" s="234"/>
      <c r="M104" s="234"/>
      <c r="N104" s="92">
        <f>IF(I104="","",VLOOKUP(I104,'男子一覧表'!$B$13:$F$37,3,FALSE))</f>
      </c>
    </row>
    <row r="105" spans="1:14" ht="19.5" customHeight="1">
      <c r="A105" s="225"/>
      <c r="B105" s="228"/>
      <c r="C105" s="228"/>
      <c r="D105" s="234">
        <f>IF(B105="","",VLOOKUP(B105,'男子一覧表'!$B$13:$F$37,2,FALSE))</f>
      </c>
      <c r="E105" s="234"/>
      <c r="F105" s="234"/>
      <c r="G105" s="92">
        <f>IF(B105="","",VLOOKUP(B105,'男子一覧表'!$B$13:$F$37,3,FALSE))</f>
      </c>
      <c r="H105" s="225"/>
      <c r="I105" s="228"/>
      <c r="J105" s="228"/>
      <c r="K105" s="234">
        <f>IF(I105="","",VLOOKUP(I105,'男子一覧表'!$B$13:$F$37,2,FALSE))</f>
      </c>
      <c r="L105" s="234"/>
      <c r="M105" s="234"/>
      <c r="N105" s="92">
        <f>IF(I105="","",VLOOKUP(I105,'男子一覧表'!$B$13:$F$37,3,FALSE))</f>
      </c>
    </row>
    <row r="106" spans="1:14" ht="19.5" customHeight="1">
      <c r="A106" s="225"/>
      <c r="B106" s="228"/>
      <c r="C106" s="228"/>
      <c r="D106" s="234">
        <f>IF(B106="","",VLOOKUP(B106,'男子一覧表'!$B$13:$F$37,2,FALSE))</f>
      </c>
      <c r="E106" s="234"/>
      <c r="F106" s="234"/>
      <c r="G106" s="92">
        <f>IF(B106="","",VLOOKUP(B106,'男子一覧表'!$B$13:$F$37,3,FALSE))</f>
      </c>
      <c r="H106" s="225"/>
      <c r="I106" s="228"/>
      <c r="J106" s="228"/>
      <c r="K106" s="234">
        <f>IF(I106="","",VLOOKUP(I106,'男子一覧表'!$B$13:$F$37,2,FALSE))</f>
      </c>
      <c r="L106" s="234"/>
      <c r="M106" s="234"/>
      <c r="N106" s="92">
        <f>IF(I106="","",VLOOKUP(I106,'男子一覧表'!$B$13:$F$37,3,FALSE))</f>
      </c>
    </row>
    <row r="107" spans="1:14" ht="19.5" customHeight="1">
      <c r="A107" s="225"/>
      <c r="B107" s="228"/>
      <c r="C107" s="228"/>
      <c r="D107" s="233">
        <f>IF(B107="","",VLOOKUP(B107,'男子一覧表'!$B$13:$F$37,2,FALSE))</f>
      </c>
      <c r="E107" s="233"/>
      <c r="F107" s="233"/>
      <c r="G107" s="67">
        <f>IF(B107="","",VLOOKUP(B107,'男子一覧表'!$B$13:$F$37,3,FALSE))</f>
      </c>
      <c r="H107" s="225"/>
      <c r="I107" s="228"/>
      <c r="J107" s="228"/>
      <c r="K107" s="233">
        <f>IF(I107="","",VLOOKUP(I107,'男子一覧表'!$B$13:$F$37,2,FALSE))</f>
      </c>
      <c r="L107" s="233"/>
      <c r="M107" s="233"/>
      <c r="N107" s="67">
        <f>IF(I107="","",VLOOKUP(I107,'男子一覧表'!$B$13:$F$37,3,FALSE))</f>
      </c>
    </row>
    <row r="108" spans="1:14" ht="19.5" customHeight="1">
      <c r="A108" s="225"/>
      <c r="B108" s="228"/>
      <c r="C108" s="228"/>
      <c r="D108" s="233">
        <f>IF(B108="","",VLOOKUP(B108,'男子一覧表'!$B$13:$F$37,2,FALSE))</f>
      </c>
      <c r="E108" s="233"/>
      <c r="F108" s="233"/>
      <c r="G108" s="67">
        <f>IF(B108="","",VLOOKUP(B108,'男子一覧表'!$B$13:$F$37,3,FALSE))</f>
      </c>
      <c r="H108" s="225"/>
      <c r="I108" s="228"/>
      <c r="J108" s="228"/>
      <c r="K108" s="233">
        <f>IF(I108="","",VLOOKUP(I108,'男子一覧表'!$B$13:$F$37,2,FALSE))</f>
      </c>
      <c r="L108" s="233"/>
      <c r="M108" s="233"/>
      <c r="N108" s="67">
        <f>IF(I108="","",VLOOKUP(I108,'男子一覧表'!$B$13:$F$37,3,FALSE))</f>
      </c>
    </row>
    <row r="109" spans="1:14" ht="19.5" customHeight="1" thickBot="1">
      <c r="A109" s="226"/>
      <c r="B109" s="230"/>
      <c r="C109" s="230"/>
      <c r="D109" s="232">
        <f>IF(B109="","",VLOOKUP(B109,'男子一覧表'!$B$13:$F$37,2,FALSE))</f>
      </c>
      <c r="E109" s="232"/>
      <c r="F109" s="232"/>
      <c r="G109" s="68">
        <f>IF(B109="","",VLOOKUP(B109,'男子一覧表'!$B$13:$F$37,3,FALSE))</f>
      </c>
      <c r="H109" s="226"/>
      <c r="I109" s="230"/>
      <c r="J109" s="230"/>
      <c r="K109" s="232">
        <f>IF(I109="","",VLOOKUP(I109,'男子一覧表'!$B$13:$F$37,2,FALSE))</f>
      </c>
      <c r="L109" s="232"/>
      <c r="M109" s="232"/>
      <c r="N109" s="68">
        <f>IF(I109="","",VLOOKUP(I109,'男子一覧表'!$B$13:$F$37,3,FALSE))</f>
      </c>
    </row>
    <row r="110" spans="1:14" s="12" customFormat="1" ht="10.5" customHeight="1">
      <c r="A110" s="222" t="s">
        <v>13</v>
      </c>
      <c r="B110" s="223"/>
      <c r="C110" s="216" t="s">
        <v>98</v>
      </c>
      <c r="D110" s="217"/>
      <c r="E110" s="76" t="s">
        <v>41</v>
      </c>
      <c r="F110" s="218"/>
      <c r="G110" s="219"/>
      <c r="H110" s="222" t="s">
        <v>13</v>
      </c>
      <c r="I110" s="223"/>
      <c r="J110" s="216" t="s">
        <v>98</v>
      </c>
      <c r="K110" s="217"/>
      <c r="L110" s="76" t="s">
        <v>41</v>
      </c>
      <c r="M110" s="218"/>
      <c r="N110" s="219"/>
    </row>
    <row r="111" spans="1:14" s="12" customFormat="1" ht="11.25" customHeight="1">
      <c r="A111" s="220" t="s">
        <v>40</v>
      </c>
      <c r="B111" s="221"/>
      <c r="C111" s="221"/>
      <c r="D111" s="235">
        <f>'男子一覧表'!$A$7</f>
        <v>0</v>
      </c>
      <c r="E111" s="236"/>
      <c r="F111" s="236"/>
      <c r="G111" s="77" t="s">
        <v>69</v>
      </c>
      <c r="H111" s="220" t="s">
        <v>40</v>
      </c>
      <c r="I111" s="221"/>
      <c r="J111" s="221"/>
      <c r="K111" s="235">
        <f>'男子一覧表'!$A$7</f>
        <v>0</v>
      </c>
      <c r="L111" s="236"/>
      <c r="M111" s="236"/>
      <c r="N111" s="77" t="s">
        <v>71</v>
      </c>
    </row>
    <row r="112" spans="1:14" s="12" customFormat="1" ht="12" customHeight="1">
      <c r="A112" s="224" t="s">
        <v>45</v>
      </c>
      <c r="B112" s="227" t="s">
        <v>37</v>
      </c>
      <c r="C112" s="227"/>
      <c r="D112" s="227" t="s">
        <v>43</v>
      </c>
      <c r="E112" s="227"/>
      <c r="F112" s="227"/>
      <c r="G112" s="75" t="s">
        <v>39</v>
      </c>
      <c r="H112" s="224" t="s">
        <v>45</v>
      </c>
      <c r="I112" s="227" t="s">
        <v>37</v>
      </c>
      <c r="J112" s="227"/>
      <c r="K112" s="227" t="s">
        <v>43</v>
      </c>
      <c r="L112" s="227"/>
      <c r="M112" s="227"/>
      <c r="N112" s="75" t="s">
        <v>39</v>
      </c>
    </row>
    <row r="113" spans="1:14" ht="19.5" customHeight="1">
      <c r="A113" s="225"/>
      <c r="B113" s="228"/>
      <c r="C113" s="228"/>
      <c r="D113" s="234">
        <f>IF(B113="","",VLOOKUP(B113,'女子一覧表'!$B$13:$F$37,2,FALSE))</f>
      </c>
      <c r="E113" s="234"/>
      <c r="F113" s="234"/>
      <c r="G113" s="92">
        <f>IF(B113="","",VLOOKUP(B113,'女子一覧表'!$B$13:$F$37,3,FALSE))</f>
      </c>
      <c r="H113" s="225"/>
      <c r="I113" s="228"/>
      <c r="J113" s="228"/>
      <c r="K113" s="234">
        <f>IF(I113="","",VLOOKUP(I113,'女子一覧表'!$B$13:$F$37,2,FALSE))</f>
      </c>
      <c r="L113" s="234"/>
      <c r="M113" s="234"/>
      <c r="N113" s="92">
        <f>IF(I113="","",VLOOKUP(I113,'女子一覧表'!$B$13:$F$37,3,FALSE))</f>
      </c>
    </row>
    <row r="114" spans="1:14" ht="19.5" customHeight="1">
      <c r="A114" s="225"/>
      <c r="B114" s="228"/>
      <c r="C114" s="228"/>
      <c r="D114" s="234">
        <f>IF(B114="","",VLOOKUP(B114,'女子一覧表'!$B$13:$F$37,2,FALSE))</f>
      </c>
      <c r="E114" s="234"/>
      <c r="F114" s="234"/>
      <c r="G114" s="92">
        <f>IF(B114="","",VLOOKUP(B114,'女子一覧表'!$B$13:$F$37,3,FALSE))</f>
      </c>
      <c r="H114" s="225"/>
      <c r="I114" s="228"/>
      <c r="J114" s="228"/>
      <c r="K114" s="234">
        <f>IF(I114="","",VLOOKUP(I114,'女子一覧表'!$B$13:$F$37,2,FALSE))</f>
      </c>
      <c r="L114" s="234"/>
      <c r="M114" s="234"/>
      <c r="N114" s="92">
        <f>IF(I114="","",VLOOKUP(I114,'女子一覧表'!$B$13:$F$37,3,FALSE))</f>
      </c>
    </row>
    <row r="115" spans="1:14" ht="19.5" customHeight="1">
      <c r="A115" s="225"/>
      <c r="B115" s="228"/>
      <c r="C115" s="228"/>
      <c r="D115" s="234">
        <f>IF(B115="","",VLOOKUP(B115,'女子一覧表'!$B$13:$F$37,2,FALSE))</f>
      </c>
      <c r="E115" s="234"/>
      <c r="F115" s="234"/>
      <c r="G115" s="92">
        <f>IF(B115="","",VLOOKUP(B115,'女子一覧表'!$B$13:$F$37,3,FALSE))</f>
      </c>
      <c r="H115" s="225"/>
      <c r="I115" s="228"/>
      <c r="J115" s="228"/>
      <c r="K115" s="234">
        <f>IF(I115="","",VLOOKUP(I115,'女子一覧表'!$B$13:$F$37,2,FALSE))</f>
      </c>
      <c r="L115" s="234"/>
      <c r="M115" s="234"/>
      <c r="N115" s="92">
        <f>IF(I115="","",VLOOKUP(I115,'女子一覧表'!$B$13:$F$37,3,FALSE))</f>
      </c>
    </row>
    <row r="116" spans="1:14" ht="19.5" customHeight="1">
      <c r="A116" s="225"/>
      <c r="B116" s="228"/>
      <c r="C116" s="228"/>
      <c r="D116" s="233">
        <f>IF(B116="","",VLOOKUP(B116,'男子一覧表'!$B$13:$F$37,2,FALSE))</f>
      </c>
      <c r="E116" s="233"/>
      <c r="F116" s="233"/>
      <c r="G116" s="67">
        <f>IF(B116="","",VLOOKUP(B116,'男子一覧表'!$B$13:$F$37,3,FALSE))</f>
      </c>
      <c r="H116" s="225"/>
      <c r="I116" s="228"/>
      <c r="J116" s="228"/>
      <c r="K116" s="233">
        <f>IF(I116="","",VLOOKUP(I116,'男子一覧表'!$B$13:$F$37,2,FALSE))</f>
      </c>
      <c r="L116" s="233"/>
      <c r="M116" s="233"/>
      <c r="N116" s="67">
        <f>IF(I116="","",VLOOKUP(I116,'男子一覧表'!$B$13:$F$37,3,FALSE))</f>
      </c>
    </row>
    <row r="117" spans="1:14" ht="19.5" customHeight="1">
      <c r="A117" s="225"/>
      <c r="B117" s="228"/>
      <c r="C117" s="228"/>
      <c r="D117" s="233">
        <f>IF(B117="","",VLOOKUP(B117,'男子一覧表'!$B$13:$F$37,2,FALSE))</f>
      </c>
      <c r="E117" s="233"/>
      <c r="F117" s="233"/>
      <c r="G117" s="67">
        <f>IF(B117="","",VLOOKUP(B117,'男子一覧表'!$B$13:$F$37,3,FALSE))</f>
      </c>
      <c r="H117" s="225"/>
      <c r="I117" s="228"/>
      <c r="J117" s="228"/>
      <c r="K117" s="233">
        <f>IF(I117="","",VLOOKUP(I117,'男子一覧表'!$B$13:$F$37,2,FALSE))</f>
      </c>
      <c r="L117" s="233"/>
      <c r="M117" s="233"/>
      <c r="N117" s="67">
        <f>IF(I117="","",VLOOKUP(I117,'男子一覧表'!$B$13:$F$37,3,FALSE))</f>
      </c>
    </row>
    <row r="118" spans="1:14" ht="19.5" customHeight="1" thickBot="1">
      <c r="A118" s="226"/>
      <c r="B118" s="230"/>
      <c r="C118" s="230"/>
      <c r="D118" s="232">
        <f>IF(B118="","",VLOOKUP(B118,'男子一覧表'!$B$13:$F$37,2,FALSE))</f>
      </c>
      <c r="E118" s="232"/>
      <c r="F118" s="232"/>
      <c r="G118" s="68">
        <f>IF(B118="","",VLOOKUP(B118,'男子一覧表'!$B$13:$F$37,3,FALSE))</f>
      </c>
      <c r="H118" s="226"/>
      <c r="I118" s="230"/>
      <c r="J118" s="230"/>
      <c r="K118" s="232">
        <f>IF(I118="","",VLOOKUP(I118,'男子一覧表'!$B$13:$F$37,2,FALSE))</f>
      </c>
      <c r="L118" s="232"/>
      <c r="M118" s="232"/>
      <c r="N118" s="68">
        <f>IF(I118="","",VLOOKUP(I118,'男子一覧表'!$B$13:$F$37,3,FALSE))</f>
      </c>
    </row>
    <row r="119" spans="1:14" s="12" customFormat="1" ht="10.5" customHeight="1">
      <c r="A119" s="222" t="s">
        <v>13</v>
      </c>
      <c r="B119" s="223"/>
      <c r="C119" s="216" t="s">
        <v>98</v>
      </c>
      <c r="D119" s="217"/>
      <c r="E119" s="76" t="s">
        <v>41</v>
      </c>
      <c r="F119" s="218"/>
      <c r="G119" s="219"/>
      <c r="H119" s="222" t="s">
        <v>13</v>
      </c>
      <c r="I119" s="223"/>
      <c r="J119" s="216" t="s">
        <v>98</v>
      </c>
      <c r="K119" s="217"/>
      <c r="L119" s="76" t="s">
        <v>41</v>
      </c>
      <c r="M119" s="218"/>
      <c r="N119" s="219"/>
    </row>
    <row r="120" spans="1:14" s="12" customFormat="1" ht="11.25" customHeight="1">
      <c r="A120" s="220" t="s">
        <v>40</v>
      </c>
      <c r="B120" s="221"/>
      <c r="C120" s="221"/>
      <c r="D120" s="235">
        <f>'男子一覧表'!$A$7</f>
        <v>0</v>
      </c>
      <c r="E120" s="236"/>
      <c r="F120" s="236"/>
      <c r="G120" s="77" t="s">
        <v>73</v>
      </c>
      <c r="H120" s="220" t="s">
        <v>40</v>
      </c>
      <c r="I120" s="221"/>
      <c r="J120" s="221"/>
      <c r="K120" s="235">
        <f>'男子一覧表'!$A$7</f>
        <v>0</v>
      </c>
      <c r="L120" s="236"/>
      <c r="M120" s="236"/>
      <c r="N120" s="77" t="s">
        <v>75</v>
      </c>
    </row>
    <row r="121" spans="1:14" s="12" customFormat="1" ht="12" customHeight="1">
      <c r="A121" s="224" t="s">
        <v>45</v>
      </c>
      <c r="B121" s="227" t="s">
        <v>37</v>
      </c>
      <c r="C121" s="227"/>
      <c r="D121" s="227" t="s">
        <v>43</v>
      </c>
      <c r="E121" s="227"/>
      <c r="F121" s="227"/>
      <c r="G121" s="75" t="s">
        <v>39</v>
      </c>
      <c r="H121" s="224" t="s">
        <v>45</v>
      </c>
      <c r="I121" s="227" t="s">
        <v>37</v>
      </c>
      <c r="J121" s="227"/>
      <c r="K121" s="227" t="s">
        <v>43</v>
      </c>
      <c r="L121" s="227"/>
      <c r="M121" s="227"/>
      <c r="N121" s="75" t="s">
        <v>39</v>
      </c>
    </row>
    <row r="122" spans="1:14" ht="19.5" customHeight="1">
      <c r="A122" s="225"/>
      <c r="B122" s="228"/>
      <c r="C122" s="228"/>
      <c r="D122" s="234">
        <f>IF(B122="","",VLOOKUP(B122,'女子一覧表'!$B$13:$F$37,2,FALSE))</f>
      </c>
      <c r="E122" s="234"/>
      <c r="F122" s="234"/>
      <c r="G122" s="92">
        <f>IF(B122="","",VLOOKUP(B122,'女子一覧表'!$B$13:$F$37,3,FALSE))</f>
      </c>
      <c r="H122" s="225"/>
      <c r="I122" s="228"/>
      <c r="J122" s="228"/>
      <c r="K122" s="234">
        <f>IF(I122="","",VLOOKUP(I122,'女子一覧表'!$B$13:$F$37,2,FALSE))</f>
      </c>
      <c r="L122" s="234"/>
      <c r="M122" s="234"/>
      <c r="N122" s="92">
        <f>IF(I122="","",VLOOKUP(I122,'女子一覧表'!$B$13:$F$37,3,FALSE))</f>
      </c>
    </row>
    <row r="123" spans="1:14" ht="19.5" customHeight="1">
      <c r="A123" s="225"/>
      <c r="B123" s="228"/>
      <c r="C123" s="228"/>
      <c r="D123" s="234">
        <f>IF(B123="","",VLOOKUP(B123,'女子一覧表'!$B$13:$F$37,2,FALSE))</f>
      </c>
      <c r="E123" s="234"/>
      <c r="F123" s="234"/>
      <c r="G123" s="92">
        <f>IF(B123="","",VLOOKUP(B123,'女子一覧表'!$B$13:$F$37,3,FALSE))</f>
      </c>
      <c r="H123" s="225"/>
      <c r="I123" s="228"/>
      <c r="J123" s="228"/>
      <c r="K123" s="234">
        <f>IF(I123="","",VLOOKUP(I123,'女子一覧表'!$B$13:$F$37,2,FALSE))</f>
      </c>
      <c r="L123" s="234"/>
      <c r="M123" s="234"/>
      <c r="N123" s="92">
        <f>IF(I123="","",VLOOKUP(I123,'女子一覧表'!$B$13:$F$37,3,FALSE))</f>
      </c>
    </row>
    <row r="124" spans="1:14" ht="19.5" customHeight="1">
      <c r="A124" s="225"/>
      <c r="B124" s="228"/>
      <c r="C124" s="228"/>
      <c r="D124" s="234">
        <f>IF(B124="","",VLOOKUP(B124,'女子一覧表'!$B$13:$F$37,2,FALSE))</f>
      </c>
      <c r="E124" s="234"/>
      <c r="F124" s="234"/>
      <c r="G124" s="92">
        <f>IF(B124="","",VLOOKUP(B124,'女子一覧表'!$B$13:$F$37,3,FALSE))</f>
      </c>
      <c r="H124" s="225"/>
      <c r="I124" s="228"/>
      <c r="J124" s="228"/>
      <c r="K124" s="234">
        <f>IF(I124="","",VLOOKUP(I124,'女子一覧表'!$B$13:$F$37,2,FALSE))</f>
      </c>
      <c r="L124" s="234"/>
      <c r="M124" s="234"/>
      <c r="N124" s="92">
        <f>IF(I124="","",VLOOKUP(I124,'女子一覧表'!$B$13:$F$37,3,FALSE))</f>
      </c>
    </row>
    <row r="125" spans="1:14" ht="19.5" customHeight="1">
      <c r="A125" s="225"/>
      <c r="B125" s="228"/>
      <c r="C125" s="228"/>
      <c r="D125" s="233">
        <f>IF(B125="","",VLOOKUP(B125,'男子一覧表'!$B$13:$F$37,2,FALSE))</f>
      </c>
      <c r="E125" s="233"/>
      <c r="F125" s="233"/>
      <c r="G125" s="67">
        <f>IF(B125="","",VLOOKUP(B125,'男子一覧表'!$B$13:$F$37,3,FALSE))</f>
      </c>
      <c r="H125" s="225"/>
      <c r="I125" s="228"/>
      <c r="J125" s="228"/>
      <c r="K125" s="233">
        <f>IF(I125="","",VLOOKUP(I125,'男子一覧表'!$B$13:$F$37,2,FALSE))</f>
      </c>
      <c r="L125" s="233"/>
      <c r="M125" s="233"/>
      <c r="N125" s="67">
        <f>IF(I125="","",VLOOKUP(I125,'男子一覧表'!$B$13:$F$37,3,FALSE))</f>
      </c>
    </row>
    <row r="126" spans="1:14" ht="19.5" customHeight="1">
      <c r="A126" s="225"/>
      <c r="B126" s="228"/>
      <c r="C126" s="228"/>
      <c r="D126" s="233">
        <f>IF(B126="","",VLOOKUP(B126,'男子一覧表'!$B$13:$F$37,2,FALSE))</f>
      </c>
      <c r="E126" s="233"/>
      <c r="F126" s="233"/>
      <c r="G126" s="67">
        <f>IF(B126="","",VLOOKUP(B126,'男子一覧表'!$B$13:$F$37,3,FALSE))</f>
      </c>
      <c r="H126" s="225"/>
      <c r="I126" s="228"/>
      <c r="J126" s="228"/>
      <c r="K126" s="233">
        <f>IF(I126="","",VLOOKUP(I126,'男子一覧表'!$B$13:$F$37,2,FALSE))</f>
      </c>
      <c r="L126" s="233"/>
      <c r="M126" s="233"/>
      <c r="N126" s="67">
        <f>IF(I126="","",VLOOKUP(I126,'男子一覧表'!$B$13:$F$37,3,FALSE))</f>
      </c>
    </row>
    <row r="127" spans="1:14" ht="19.5" customHeight="1" thickBot="1">
      <c r="A127" s="226"/>
      <c r="B127" s="230"/>
      <c r="C127" s="230"/>
      <c r="D127" s="232">
        <f>IF(B127="","",VLOOKUP(B127,'男子一覧表'!$B$13:$F$37,2,FALSE))</f>
      </c>
      <c r="E127" s="232"/>
      <c r="F127" s="232"/>
      <c r="G127" s="68">
        <f>IF(B127="","",VLOOKUP(B127,'男子一覧表'!$B$13:$F$37,3,FALSE))</f>
      </c>
      <c r="H127" s="226"/>
      <c r="I127" s="230"/>
      <c r="J127" s="230"/>
      <c r="K127" s="232">
        <f>IF(I127="","",VLOOKUP(I127,'男子一覧表'!$B$13:$F$37,2,FALSE))</f>
      </c>
      <c r="L127" s="232"/>
      <c r="M127" s="232"/>
      <c r="N127" s="68">
        <f>IF(I127="","",VLOOKUP(I127,'男子一覧表'!$B$13:$F$37,3,FALSE))</f>
      </c>
    </row>
  </sheetData>
  <sheetProtection password="F3FC" sheet="1" objects="1" scenarios="1"/>
  <mergeCells count="768">
    <mergeCell ref="K95:M95"/>
    <mergeCell ref="Q95:R95"/>
    <mergeCell ref="I97:J97"/>
    <mergeCell ref="K97:M97"/>
    <mergeCell ref="Q97:R97"/>
    <mergeCell ref="S97:U97"/>
    <mergeCell ref="Q94:R94"/>
    <mergeCell ref="S94:U94"/>
    <mergeCell ref="S95:U95"/>
    <mergeCell ref="B96:C96"/>
    <mergeCell ref="D96:F96"/>
    <mergeCell ref="I96:J96"/>
    <mergeCell ref="K96:M96"/>
    <mergeCell ref="Q96:R96"/>
    <mergeCell ref="S96:U96"/>
    <mergeCell ref="I95:J95"/>
    <mergeCell ref="B92:C92"/>
    <mergeCell ref="D92:F92"/>
    <mergeCell ref="I92:J92"/>
    <mergeCell ref="K92:M92"/>
    <mergeCell ref="Q92:R92"/>
    <mergeCell ref="S92:U92"/>
    <mergeCell ref="P91:P97"/>
    <mergeCell ref="S93:U93"/>
    <mergeCell ref="B94:C94"/>
    <mergeCell ref="D94:F94"/>
    <mergeCell ref="D97:F97"/>
    <mergeCell ref="Q91:R91"/>
    <mergeCell ref="I93:J93"/>
    <mergeCell ref="K93:M93"/>
    <mergeCell ref="Q93:R93"/>
    <mergeCell ref="S91:U91"/>
    <mergeCell ref="I91:J91"/>
    <mergeCell ref="K91:M91"/>
    <mergeCell ref="I94:J94"/>
    <mergeCell ref="K94:M94"/>
    <mergeCell ref="P89:Q89"/>
    <mergeCell ref="A91:A97"/>
    <mergeCell ref="B91:C91"/>
    <mergeCell ref="D91:F91"/>
    <mergeCell ref="H91:H97"/>
    <mergeCell ref="B93:C93"/>
    <mergeCell ref="D93:F93"/>
    <mergeCell ref="B95:C95"/>
    <mergeCell ref="D95:F95"/>
    <mergeCell ref="B97:C97"/>
    <mergeCell ref="A90:C90"/>
    <mergeCell ref="D90:F90"/>
    <mergeCell ref="H90:J90"/>
    <mergeCell ref="K90:M90"/>
    <mergeCell ref="P90:R90"/>
    <mergeCell ref="S90:U90"/>
    <mergeCell ref="Q87:R87"/>
    <mergeCell ref="S87:U87"/>
    <mergeCell ref="R89:S89"/>
    <mergeCell ref="A89:B89"/>
    <mergeCell ref="C89:D89"/>
    <mergeCell ref="F89:G89"/>
    <mergeCell ref="H89:I89"/>
    <mergeCell ref="U89:V89"/>
    <mergeCell ref="J89:K89"/>
    <mergeCell ref="M89:N89"/>
    <mergeCell ref="S84:U84"/>
    <mergeCell ref="Q85:R85"/>
    <mergeCell ref="Q88:R88"/>
    <mergeCell ref="S88:U88"/>
    <mergeCell ref="D81:F81"/>
    <mergeCell ref="K81:M81"/>
    <mergeCell ref="S81:U81"/>
    <mergeCell ref="S85:U85"/>
    <mergeCell ref="Q86:R86"/>
    <mergeCell ref="S86:U86"/>
    <mergeCell ref="P80:Q80"/>
    <mergeCell ref="R80:S80"/>
    <mergeCell ref="U80:V80"/>
    <mergeCell ref="P81:R81"/>
    <mergeCell ref="P82:P88"/>
    <mergeCell ref="Q82:R82"/>
    <mergeCell ref="S82:U82"/>
    <mergeCell ref="Q83:R83"/>
    <mergeCell ref="S83:U83"/>
    <mergeCell ref="Q84:R84"/>
    <mergeCell ref="P77:Q77"/>
    <mergeCell ref="R77:S77"/>
    <mergeCell ref="U77:V77"/>
    <mergeCell ref="Q78:R78"/>
    <mergeCell ref="S78:T78"/>
    <mergeCell ref="Q79:R79"/>
    <mergeCell ref="S79:T79"/>
    <mergeCell ref="P74:Q74"/>
    <mergeCell ref="R74:S74"/>
    <mergeCell ref="U74:V74"/>
    <mergeCell ref="Q75:R75"/>
    <mergeCell ref="S75:T75"/>
    <mergeCell ref="Q76:R76"/>
    <mergeCell ref="S76:T76"/>
    <mergeCell ref="P71:Q71"/>
    <mergeCell ref="R71:S71"/>
    <mergeCell ref="U71:V71"/>
    <mergeCell ref="Q72:R72"/>
    <mergeCell ref="S72:T72"/>
    <mergeCell ref="Q73:R73"/>
    <mergeCell ref="S73:T73"/>
    <mergeCell ref="P68:Q68"/>
    <mergeCell ref="R68:S68"/>
    <mergeCell ref="U68:V68"/>
    <mergeCell ref="Q69:R69"/>
    <mergeCell ref="S69:T69"/>
    <mergeCell ref="Q70:R70"/>
    <mergeCell ref="S70:T70"/>
    <mergeCell ref="P65:Q65"/>
    <mergeCell ref="R65:S65"/>
    <mergeCell ref="U65:V65"/>
    <mergeCell ref="Q66:R66"/>
    <mergeCell ref="S66:T66"/>
    <mergeCell ref="Q67:R67"/>
    <mergeCell ref="S67:T67"/>
    <mergeCell ref="P62:Q62"/>
    <mergeCell ref="R62:S62"/>
    <mergeCell ref="U62:V62"/>
    <mergeCell ref="Q63:R63"/>
    <mergeCell ref="S63:T63"/>
    <mergeCell ref="Q64:R64"/>
    <mergeCell ref="S64:T64"/>
    <mergeCell ref="P59:Q59"/>
    <mergeCell ref="R59:S59"/>
    <mergeCell ref="U59:V59"/>
    <mergeCell ref="Q60:R60"/>
    <mergeCell ref="S60:T60"/>
    <mergeCell ref="Q61:R61"/>
    <mergeCell ref="S61:T61"/>
    <mergeCell ref="P56:Q56"/>
    <mergeCell ref="R56:S56"/>
    <mergeCell ref="U56:V56"/>
    <mergeCell ref="Q57:R57"/>
    <mergeCell ref="S57:T57"/>
    <mergeCell ref="Q58:R58"/>
    <mergeCell ref="S58:T58"/>
    <mergeCell ref="P53:Q53"/>
    <mergeCell ref="R53:S53"/>
    <mergeCell ref="U53:V53"/>
    <mergeCell ref="Q54:R54"/>
    <mergeCell ref="S54:T54"/>
    <mergeCell ref="Q55:R55"/>
    <mergeCell ref="S55:T55"/>
    <mergeCell ref="P50:Q50"/>
    <mergeCell ref="R50:S50"/>
    <mergeCell ref="U50:V50"/>
    <mergeCell ref="Q51:R51"/>
    <mergeCell ref="S51:T51"/>
    <mergeCell ref="Q52:R52"/>
    <mergeCell ref="S52:T52"/>
    <mergeCell ref="P47:Q47"/>
    <mergeCell ref="R47:S47"/>
    <mergeCell ref="U47:V47"/>
    <mergeCell ref="Q48:R48"/>
    <mergeCell ref="S48:T48"/>
    <mergeCell ref="Q49:R49"/>
    <mergeCell ref="S49:T49"/>
    <mergeCell ref="P44:Q44"/>
    <mergeCell ref="R44:S44"/>
    <mergeCell ref="U44:V44"/>
    <mergeCell ref="Q45:R45"/>
    <mergeCell ref="S45:T45"/>
    <mergeCell ref="Q46:R46"/>
    <mergeCell ref="S46:T46"/>
    <mergeCell ref="P41:Q41"/>
    <mergeCell ref="R41:S41"/>
    <mergeCell ref="U41:V41"/>
    <mergeCell ref="Q42:R42"/>
    <mergeCell ref="S42:T42"/>
    <mergeCell ref="Q43:R43"/>
    <mergeCell ref="S43:T43"/>
    <mergeCell ref="P38:Q38"/>
    <mergeCell ref="R38:S38"/>
    <mergeCell ref="U38:V38"/>
    <mergeCell ref="Q39:R39"/>
    <mergeCell ref="S39:T39"/>
    <mergeCell ref="Q40:R40"/>
    <mergeCell ref="S40:T40"/>
    <mergeCell ref="P35:Q35"/>
    <mergeCell ref="R35:S35"/>
    <mergeCell ref="U35:V35"/>
    <mergeCell ref="Q36:R36"/>
    <mergeCell ref="S36:T36"/>
    <mergeCell ref="Q37:R37"/>
    <mergeCell ref="S37:T37"/>
    <mergeCell ref="P32:Q32"/>
    <mergeCell ref="R32:S32"/>
    <mergeCell ref="U32:V32"/>
    <mergeCell ref="Q33:R33"/>
    <mergeCell ref="S33:T33"/>
    <mergeCell ref="Q34:R34"/>
    <mergeCell ref="S34:T34"/>
    <mergeCell ref="P29:Q29"/>
    <mergeCell ref="R29:S29"/>
    <mergeCell ref="U29:V29"/>
    <mergeCell ref="Q30:R30"/>
    <mergeCell ref="S30:T30"/>
    <mergeCell ref="Q31:R31"/>
    <mergeCell ref="S31:T31"/>
    <mergeCell ref="P26:Q26"/>
    <mergeCell ref="R26:S26"/>
    <mergeCell ref="U26:V26"/>
    <mergeCell ref="Q27:R27"/>
    <mergeCell ref="S27:T27"/>
    <mergeCell ref="Q28:R28"/>
    <mergeCell ref="S28:T28"/>
    <mergeCell ref="P23:Q23"/>
    <mergeCell ref="R23:S23"/>
    <mergeCell ref="U23:V23"/>
    <mergeCell ref="Q24:R24"/>
    <mergeCell ref="S24:T24"/>
    <mergeCell ref="Q25:R25"/>
    <mergeCell ref="S25:T25"/>
    <mergeCell ref="P20:Q20"/>
    <mergeCell ref="R20:S20"/>
    <mergeCell ref="U20:V20"/>
    <mergeCell ref="Q21:R21"/>
    <mergeCell ref="S21:T21"/>
    <mergeCell ref="Q22:R22"/>
    <mergeCell ref="S22:T22"/>
    <mergeCell ref="P17:Q17"/>
    <mergeCell ref="R17:S17"/>
    <mergeCell ref="U17:V17"/>
    <mergeCell ref="Q18:R18"/>
    <mergeCell ref="S18:T18"/>
    <mergeCell ref="Q19:R19"/>
    <mergeCell ref="S19:T19"/>
    <mergeCell ref="P14:Q14"/>
    <mergeCell ref="R14:S14"/>
    <mergeCell ref="U14:V14"/>
    <mergeCell ref="Q15:R15"/>
    <mergeCell ref="S15:T15"/>
    <mergeCell ref="Q16:R16"/>
    <mergeCell ref="S16:T16"/>
    <mergeCell ref="P11:Q11"/>
    <mergeCell ref="R11:S11"/>
    <mergeCell ref="U11:V11"/>
    <mergeCell ref="Q12:R12"/>
    <mergeCell ref="S12:T12"/>
    <mergeCell ref="Q13:R13"/>
    <mergeCell ref="S13:T13"/>
    <mergeCell ref="R8:S8"/>
    <mergeCell ref="U8:V8"/>
    <mergeCell ref="Q9:R9"/>
    <mergeCell ref="S9:T9"/>
    <mergeCell ref="Q10:R10"/>
    <mergeCell ref="S10:T10"/>
    <mergeCell ref="F101:G101"/>
    <mergeCell ref="H101:I101"/>
    <mergeCell ref="P5:Q5"/>
    <mergeCell ref="R5:S5"/>
    <mergeCell ref="U5:V5"/>
    <mergeCell ref="Q6:R6"/>
    <mergeCell ref="S6:T6"/>
    <mergeCell ref="Q7:R7"/>
    <mergeCell ref="S7:T7"/>
    <mergeCell ref="P8:Q8"/>
    <mergeCell ref="B106:C106"/>
    <mergeCell ref="D106:F106"/>
    <mergeCell ref="J101:K101"/>
    <mergeCell ref="M101:N101"/>
    <mergeCell ref="A102:C102"/>
    <mergeCell ref="D102:F102"/>
    <mergeCell ref="H102:J102"/>
    <mergeCell ref="K102:M102"/>
    <mergeCell ref="A101:B101"/>
    <mergeCell ref="C101:D101"/>
    <mergeCell ref="I103:J103"/>
    <mergeCell ref="K103:M103"/>
    <mergeCell ref="I104:J104"/>
    <mergeCell ref="K104:M104"/>
    <mergeCell ref="A103:A109"/>
    <mergeCell ref="B103:C103"/>
    <mergeCell ref="D103:F103"/>
    <mergeCell ref="H103:H109"/>
    <mergeCell ref="B104:C104"/>
    <mergeCell ref="D104:F104"/>
    <mergeCell ref="B107:C107"/>
    <mergeCell ref="D107:F107"/>
    <mergeCell ref="I107:J107"/>
    <mergeCell ref="K107:M107"/>
    <mergeCell ref="I105:J105"/>
    <mergeCell ref="K105:M105"/>
    <mergeCell ref="I106:J106"/>
    <mergeCell ref="K106:M106"/>
    <mergeCell ref="B105:C105"/>
    <mergeCell ref="D105:F105"/>
    <mergeCell ref="B109:C109"/>
    <mergeCell ref="D109:F109"/>
    <mergeCell ref="I109:J109"/>
    <mergeCell ref="K109:M109"/>
    <mergeCell ref="B108:C108"/>
    <mergeCell ref="D108:F108"/>
    <mergeCell ref="I108:J108"/>
    <mergeCell ref="K108:M108"/>
    <mergeCell ref="J110:K110"/>
    <mergeCell ref="M110:N110"/>
    <mergeCell ref="A111:C111"/>
    <mergeCell ref="D111:F111"/>
    <mergeCell ref="H111:J111"/>
    <mergeCell ref="K111:M111"/>
    <mergeCell ref="A110:B110"/>
    <mergeCell ref="C110:D110"/>
    <mergeCell ref="F110:G110"/>
    <mergeCell ref="H110:I110"/>
    <mergeCell ref="A112:A118"/>
    <mergeCell ref="B112:C112"/>
    <mergeCell ref="D112:F112"/>
    <mergeCell ref="H112:H118"/>
    <mergeCell ref="B113:C113"/>
    <mergeCell ref="D113:F113"/>
    <mergeCell ref="B114:C114"/>
    <mergeCell ref="D114:F114"/>
    <mergeCell ref="B115:C115"/>
    <mergeCell ref="D115:F115"/>
    <mergeCell ref="I114:J114"/>
    <mergeCell ref="K114:M114"/>
    <mergeCell ref="I115:J115"/>
    <mergeCell ref="K115:M115"/>
    <mergeCell ref="I112:J112"/>
    <mergeCell ref="K112:M112"/>
    <mergeCell ref="I113:J113"/>
    <mergeCell ref="K113:M113"/>
    <mergeCell ref="B117:C117"/>
    <mergeCell ref="D117:F117"/>
    <mergeCell ref="I117:J117"/>
    <mergeCell ref="K117:M117"/>
    <mergeCell ref="B116:C116"/>
    <mergeCell ref="D116:F116"/>
    <mergeCell ref="I116:J116"/>
    <mergeCell ref="K116:M116"/>
    <mergeCell ref="F119:G119"/>
    <mergeCell ref="H119:I119"/>
    <mergeCell ref="B118:C118"/>
    <mergeCell ref="D118:F118"/>
    <mergeCell ref="I118:J118"/>
    <mergeCell ref="K118:M118"/>
    <mergeCell ref="B124:C124"/>
    <mergeCell ref="D124:F124"/>
    <mergeCell ref="J119:K119"/>
    <mergeCell ref="M119:N119"/>
    <mergeCell ref="A120:C120"/>
    <mergeCell ref="D120:F120"/>
    <mergeCell ref="H120:J120"/>
    <mergeCell ref="K120:M120"/>
    <mergeCell ref="A119:B119"/>
    <mergeCell ref="C119:D119"/>
    <mergeCell ref="I121:J121"/>
    <mergeCell ref="K121:M121"/>
    <mergeCell ref="I122:J122"/>
    <mergeCell ref="K122:M122"/>
    <mergeCell ref="A121:A127"/>
    <mergeCell ref="B121:C121"/>
    <mergeCell ref="D121:F121"/>
    <mergeCell ref="H121:H127"/>
    <mergeCell ref="B122:C122"/>
    <mergeCell ref="D122:F122"/>
    <mergeCell ref="B125:C125"/>
    <mergeCell ref="D125:F125"/>
    <mergeCell ref="I125:J125"/>
    <mergeCell ref="K125:M125"/>
    <mergeCell ref="I123:J123"/>
    <mergeCell ref="K123:M123"/>
    <mergeCell ref="I124:J124"/>
    <mergeCell ref="K124:M124"/>
    <mergeCell ref="B123:C123"/>
    <mergeCell ref="D123:F123"/>
    <mergeCell ref="B127:C127"/>
    <mergeCell ref="D127:F127"/>
    <mergeCell ref="I127:J127"/>
    <mergeCell ref="K127:M127"/>
    <mergeCell ref="B126:C126"/>
    <mergeCell ref="D126:F126"/>
    <mergeCell ref="I126:J126"/>
    <mergeCell ref="K126:M126"/>
    <mergeCell ref="A3:G3"/>
    <mergeCell ref="H3:N3"/>
    <mergeCell ref="I88:J88"/>
    <mergeCell ref="K88:M88"/>
    <mergeCell ref="I86:J86"/>
    <mergeCell ref="K86:M86"/>
    <mergeCell ref="B87:C87"/>
    <mergeCell ref="D87:F87"/>
    <mergeCell ref="I87:J87"/>
    <mergeCell ref="K87:M87"/>
    <mergeCell ref="I84:J84"/>
    <mergeCell ref="K84:M84"/>
    <mergeCell ref="B85:C85"/>
    <mergeCell ref="D85:F85"/>
    <mergeCell ref="I85:J85"/>
    <mergeCell ref="K85:M85"/>
    <mergeCell ref="I82:J82"/>
    <mergeCell ref="K82:M82"/>
    <mergeCell ref="B83:C83"/>
    <mergeCell ref="D83:F83"/>
    <mergeCell ref="I83:J83"/>
    <mergeCell ref="K83:M83"/>
    <mergeCell ref="A82:A88"/>
    <mergeCell ref="B82:C82"/>
    <mergeCell ref="D82:F82"/>
    <mergeCell ref="H82:H88"/>
    <mergeCell ref="B84:C84"/>
    <mergeCell ref="D84:F84"/>
    <mergeCell ref="B86:C86"/>
    <mergeCell ref="D86:F86"/>
    <mergeCell ref="B88:C88"/>
    <mergeCell ref="D88:F88"/>
    <mergeCell ref="J80:K80"/>
    <mergeCell ref="M80:N80"/>
    <mergeCell ref="A81:C81"/>
    <mergeCell ref="H81:J81"/>
    <mergeCell ref="A80:B80"/>
    <mergeCell ref="C80:D80"/>
    <mergeCell ref="F80:G80"/>
    <mergeCell ref="H80:I80"/>
    <mergeCell ref="P3:V3"/>
    <mergeCell ref="B79:C79"/>
    <mergeCell ref="D79:E79"/>
    <mergeCell ref="I79:J79"/>
    <mergeCell ref="K79:L79"/>
    <mergeCell ref="J77:K77"/>
    <mergeCell ref="M77:N77"/>
    <mergeCell ref="B78:C78"/>
    <mergeCell ref="D78:E78"/>
    <mergeCell ref="I78:J78"/>
    <mergeCell ref="B76:C76"/>
    <mergeCell ref="D76:E76"/>
    <mergeCell ref="I76:J76"/>
    <mergeCell ref="K76:L76"/>
    <mergeCell ref="K78:L78"/>
    <mergeCell ref="A77:B77"/>
    <mergeCell ref="C77:D77"/>
    <mergeCell ref="F77:G77"/>
    <mergeCell ref="H77:I77"/>
    <mergeCell ref="B75:C75"/>
    <mergeCell ref="D75:E75"/>
    <mergeCell ref="I75:J75"/>
    <mergeCell ref="K75:L75"/>
    <mergeCell ref="A74:B74"/>
    <mergeCell ref="C74:D74"/>
    <mergeCell ref="F74:G74"/>
    <mergeCell ref="H74:I74"/>
    <mergeCell ref="B73:C73"/>
    <mergeCell ref="D73:E73"/>
    <mergeCell ref="I73:J73"/>
    <mergeCell ref="K73:L73"/>
    <mergeCell ref="J74:K74"/>
    <mergeCell ref="M74:N74"/>
    <mergeCell ref="B72:C72"/>
    <mergeCell ref="D72:E72"/>
    <mergeCell ref="I72:J72"/>
    <mergeCell ref="K72:L72"/>
    <mergeCell ref="A71:B71"/>
    <mergeCell ref="C71:D71"/>
    <mergeCell ref="F71:G71"/>
    <mergeCell ref="H71:I71"/>
    <mergeCell ref="B70:C70"/>
    <mergeCell ref="D70:E70"/>
    <mergeCell ref="I70:J70"/>
    <mergeCell ref="K70:L70"/>
    <mergeCell ref="J71:K71"/>
    <mergeCell ref="M71:N71"/>
    <mergeCell ref="B69:C69"/>
    <mergeCell ref="D69:E69"/>
    <mergeCell ref="I69:J69"/>
    <mergeCell ref="K69:L69"/>
    <mergeCell ref="A68:B68"/>
    <mergeCell ref="C68:D68"/>
    <mergeCell ref="F68:G68"/>
    <mergeCell ref="H68:I68"/>
    <mergeCell ref="B67:C67"/>
    <mergeCell ref="D67:E67"/>
    <mergeCell ref="I67:J67"/>
    <mergeCell ref="K67:L67"/>
    <mergeCell ref="J68:K68"/>
    <mergeCell ref="M68:N68"/>
    <mergeCell ref="B66:C66"/>
    <mergeCell ref="D66:E66"/>
    <mergeCell ref="I66:J66"/>
    <mergeCell ref="K66:L66"/>
    <mergeCell ref="A65:B65"/>
    <mergeCell ref="C65:D65"/>
    <mergeCell ref="F65:G65"/>
    <mergeCell ref="H65:I65"/>
    <mergeCell ref="B64:C64"/>
    <mergeCell ref="D64:E64"/>
    <mergeCell ref="I64:J64"/>
    <mergeCell ref="K64:L64"/>
    <mergeCell ref="J65:K65"/>
    <mergeCell ref="M65:N65"/>
    <mergeCell ref="B63:C63"/>
    <mergeCell ref="D63:E63"/>
    <mergeCell ref="I63:J63"/>
    <mergeCell ref="K63:L63"/>
    <mergeCell ref="A62:B62"/>
    <mergeCell ref="C62:D62"/>
    <mergeCell ref="F62:G62"/>
    <mergeCell ref="H62:I62"/>
    <mergeCell ref="B61:C61"/>
    <mergeCell ref="D61:E61"/>
    <mergeCell ref="I61:J61"/>
    <mergeCell ref="K61:L61"/>
    <mergeCell ref="J62:K62"/>
    <mergeCell ref="M62:N62"/>
    <mergeCell ref="B60:C60"/>
    <mergeCell ref="D60:E60"/>
    <mergeCell ref="I60:J60"/>
    <mergeCell ref="K60:L60"/>
    <mergeCell ref="A59:B59"/>
    <mergeCell ref="C59:D59"/>
    <mergeCell ref="F59:G59"/>
    <mergeCell ref="H59:I59"/>
    <mergeCell ref="B58:C58"/>
    <mergeCell ref="D58:E58"/>
    <mergeCell ref="I58:J58"/>
    <mergeCell ref="K58:L58"/>
    <mergeCell ref="J59:K59"/>
    <mergeCell ref="M59:N59"/>
    <mergeCell ref="B57:C57"/>
    <mergeCell ref="D57:E57"/>
    <mergeCell ref="I57:J57"/>
    <mergeCell ref="K57:L57"/>
    <mergeCell ref="A56:B56"/>
    <mergeCell ref="C56:D56"/>
    <mergeCell ref="F56:G56"/>
    <mergeCell ref="H56:I56"/>
    <mergeCell ref="B55:C55"/>
    <mergeCell ref="D55:E55"/>
    <mergeCell ref="I55:J55"/>
    <mergeCell ref="K55:L55"/>
    <mergeCell ref="J56:K56"/>
    <mergeCell ref="M56:N56"/>
    <mergeCell ref="B54:C54"/>
    <mergeCell ref="D54:E54"/>
    <mergeCell ref="I54:J54"/>
    <mergeCell ref="K54:L54"/>
    <mergeCell ref="A53:B53"/>
    <mergeCell ref="C53:D53"/>
    <mergeCell ref="F53:G53"/>
    <mergeCell ref="H53:I53"/>
    <mergeCell ref="B52:C52"/>
    <mergeCell ref="D52:E52"/>
    <mergeCell ref="I52:J52"/>
    <mergeCell ref="K52:L52"/>
    <mergeCell ref="J53:K53"/>
    <mergeCell ref="M53:N53"/>
    <mergeCell ref="B51:C51"/>
    <mergeCell ref="D51:E51"/>
    <mergeCell ref="I51:J51"/>
    <mergeCell ref="K51:L51"/>
    <mergeCell ref="A50:B50"/>
    <mergeCell ref="C50:D50"/>
    <mergeCell ref="F50:G50"/>
    <mergeCell ref="H50:I50"/>
    <mergeCell ref="B49:C49"/>
    <mergeCell ref="D49:E49"/>
    <mergeCell ref="I49:J49"/>
    <mergeCell ref="K49:L49"/>
    <mergeCell ref="J50:K50"/>
    <mergeCell ref="M50:N50"/>
    <mergeCell ref="B48:C48"/>
    <mergeCell ref="D48:E48"/>
    <mergeCell ref="I48:J48"/>
    <mergeCell ref="K48:L48"/>
    <mergeCell ref="A47:B47"/>
    <mergeCell ref="C47:D47"/>
    <mergeCell ref="F47:G47"/>
    <mergeCell ref="H47:I47"/>
    <mergeCell ref="B46:C46"/>
    <mergeCell ref="D46:E46"/>
    <mergeCell ref="I46:J46"/>
    <mergeCell ref="K46:L46"/>
    <mergeCell ref="J47:K47"/>
    <mergeCell ref="M47:N47"/>
    <mergeCell ref="J44:K44"/>
    <mergeCell ref="M44:N44"/>
    <mergeCell ref="B45:C45"/>
    <mergeCell ref="D45:E45"/>
    <mergeCell ref="I45:J45"/>
    <mergeCell ref="K45:L45"/>
    <mergeCell ref="A44:B44"/>
    <mergeCell ref="C44:D44"/>
    <mergeCell ref="F44:G44"/>
    <mergeCell ref="H44:I44"/>
    <mergeCell ref="M8:N8"/>
    <mergeCell ref="B9:C9"/>
    <mergeCell ref="D9:E9"/>
    <mergeCell ref="I9:J9"/>
    <mergeCell ref="K9:L9"/>
    <mergeCell ref="A8:B8"/>
    <mergeCell ref="C8:D8"/>
    <mergeCell ref="F8:G8"/>
    <mergeCell ref="H8:I8"/>
    <mergeCell ref="D12:E12"/>
    <mergeCell ref="I12:J12"/>
    <mergeCell ref="K12:L12"/>
    <mergeCell ref="K13:L13"/>
    <mergeCell ref="A11:B11"/>
    <mergeCell ref="B10:C10"/>
    <mergeCell ref="D10:E10"/>
    <mergeCell ref="I10:J10"/>
    <mergeCell ref="K10:L10"/>
    <mergeCell ref="K15:L15"/>
    <mergeCell ref="C11:D11"/>
    <mergeCell ref="F11:G11"/>
    <mergeCell ref="H11:I11"/>
    <mergeCell ref="M14:N14"/>
    <mergeCell ref="B13:C13"/>
    <mergeCell ref="D13:E13"/>
    <mergeCell ref="I13:J13"/>
    <mergeCell ref="M11:N11"/>
    <mergeCell ref="B12:C12"/>
    <mergeCell ref="A14:B14"/>
    <mergeCell ref="C14:D14"/>
    <mergeCell ref="F14:G14"/>
    <mergeCell ref="H14:I14"/>
    <mergeCell ref="B15:C15"/>
    <mergeCell ref="D15:E15"/>
    <mergeCell ref="I15:J15"/>
    <mergeCell ref="K43:L43"/>
    <mergeCell ref="J41:K41"/>
    <mergeCell ref="M41:N41"/>
    <mergeCell ref="I42:J42"/>
    <mergeCell ref="K42:L42"/>
    <mergeCell ref="B16:C16"/>
    <mergeCell ref="D16:E16"/>
    <mergeCell ref="B43:C43"/>
    <mergeCell ref="D43:E43"/>
    <mergeCell ref="B42:C42"/>
    <mergeCell ref="F41:G41"/>
    <mergeCell ref="H41:I41"/>
    <mergeCell ref="B40:C40"/>
    <mergeCell ref="D40:E40"/>
    <mergeCell ref="I40:J40"/>
    <mergeCell ref="I43:J43"/>
    <mergeCell ref="D42:E42"/>
    <mergeCell ref="A41:B41"/>
    <mergeCell ref="C41:D41"/>
    <mergeCell ref="M38:N38"/>
    <mergeCell ref="B39:C39"/>
    <mergeCell ref="D39:E39"/>
    <mergeCell ref="I39:J39"/>
    <mergeCell ref="K39:L39"/>
    <mergeCell ref="A38:B38"/>
    <mergeCell ref="C38:D38"/>
    <mergeCell ref="F38:G38"/>
    <mergeCell ref="H38:I38"/>
    <mergeCell ref="B37:C37"/>
    <mergeCell ref="D37:E37"/>
    <mergeCell ref="I37:J37"/>
    <mergeCell ref="K40:L40"/>
    <mergeCell ref="J38:K38"/>
    <mergeCell ref="M35:N35"/>
    <mergeCell ref="B36:C36"/>
    <mergeCell ref="D36:E36"/>
    <mergeCell ref="I36:J36"/>
    <mergeCell ref="K36:L36"/>
    <mergeCell ref="A35:B35"/>
    <mergeCell ref="C35:D35"/>
    <mergeCell ref="F35:G35"/>
    <mergeCell ref="H35:I35"/>
    <mergeCell ref="B34:C34"/>
    <mergeCell ref="D34:E34"/>
    <mergeCell ref="I34:J34"/>
    <mergeCell ref="K37:L37"/>
    <mergeCell ref="J35:K35"/>
    <mergeCell ref="M32:N32"/>
    <mergeCell ref="B33:C33"/>
    <mergeCell ref="D33:E33"/>
    <mergeCell ref="I33:J33"/>
    <mergeCell ref="K33:L33"/>
    <mergeCell ref="A32:B32"/>
    <mergeCell ref="C32:D32"/>
    <mergeCell ref="F32:G32"/>
    <mergeCell ref="H32:I32"/>
    <mergeCell ref="B31:C31"/>
    <mergeCell ref="D31:E31"/>
    <mergeCell ref="I31:J31"/>
    <mergeCell ref="K34:L34"/>
    <mergeCell ref="J32:K32"/>
    <mergeCell ref="M29:N29"/>
    <mergeCell ref="B30:C30"/>
    <mergeCell ref="D30:E30"/>
    <mergeCell ref="I30:J30"/>
    <mergeCell ref="K30:L30"/>
    <mergeCell ref="A29:B29"/>
    <mergeCell ref="C29:D29"/>
    <mergeCell ref="F29:G29"/>
    <mergeCell ref="H29:I29"/>
    <mergeCell ref="B28:C28"/>
    <mergeCell ref="D28:E28"/>
    <mergeCell ref="I28:J28"/>
    <mergeCell ref="K31:L31"/>
    <mergeCell ref="J29:K29"/>
    <mergeCell ref="M26:N26"/>
    <mergeCell ref="B27:C27"/>
    <mergeCell ref="D27:E27"/>
    <mergeCell ref="I27:J27"/>
    <mergeCell ref="K27:L27"/>
    <mergeCell ref="A26:B26"/>
    <mergeCell ref="C26:D26"/>
    <mergeCell ref="F26:G26"/>
    <mergeCell ref="H26:I26"/>
    <mergeCell ref="B25:C25"/>
    <mergeCell ref="D25:E25"/>
    <mergeCell ref="I25:J25"/>
    <mergeCell ref="K28:L28"/>
    <mergeCell ref="J26:K26"/>
    <mergeCell ref="M23:N23"/>
    <mergeCell ref="B24:C24"/>
    <mergeCell ref="D24:E24"/>
    <mergeCell ref="I24:J24"/>
    <mergeCell ref="K24:L24"/>
    <mergeCell ref="A23:B23"/>
    <mergeCell ref="C23:D23"/>
    <mergeCell ref="F23:G23"/>
    <mergeCell ref="H23:I23"/>
    <mergeCell ref="B22:C22"/>
    <mergeCell ref="D22:E22"/>
    <mergeCell ref="I22:J22"/>
    <mergeCell ref="K25:L25"/>
    <mergeCell ref="J23:K23"/>
    <mergeCell ref="M20:N20"/>
    <mergeCell ref="B21:C21"/>
    <mergeCell ref="D21:E21"/>
    <mergeCell ref="I21:J21"/>
    <mergeCell ref="K21:L21"/>
    <mergeCell ref="A20:B20"/>
    <mergeCell ref="C20:D20"/>
    <mergeCell ref="F20:G20"/>
    <mergeCell ref="H20:I20"/>
    <mergeCell ref="B19:C19"/>
    <mergeCell ref="D19:E19"/>
    <mergeCell ref="I19:J19"/>
    <mergeCell ref="K22:L22"/>
    <mergeCell ref="J20:K20"/>
    <mergeCell ref="K19:L19"/>
    <mergeCell ref="J17:K17"/>
    <mergeCell ref="M17:N17"/>
    <mergeCell ref="B18:C18"/>
    <mergeCell ref="D18:E18"/>
    <mergeCell ref="I18:J18"/>
    <mergeCell ref="K18:L18"/>
    <mergeCell ref="A17:B17"/>
    <mergeCell ref="C17:D17"/>
    <mergeCell ref="F17:G17"/>
    <mergeCell ref="H17:I17"/>
    <mergeCell ref="F5:G5"/>
    <mergeCell ref="H5:I5"/>
    <mergeCell ref="J5:K5"/>
    <mergeCell ref="J14:K14"/>
    <mergeCell ref="I16:J16"/>
    <mergeCell ref="K16:L16"/>
    <mergeCell ref="J11:K11"/>
    <mergeCell ref="J8:K8"/>
    <mergeCell ref="I6:J6"/>
    <mergeCell ref="M5:N5"/>
    <mergeCell ref="A5:B5"/>
    <mergeCell ref="B6:C6"/>
    <mergeCell ref="B7:C7"/>
    <mergeCell ref="C5:D5"/>
    <mergeCell ref="D6:E6"/>
    <mergeCell ref="D7:E7"/>
    <mergeCell ref="K6:L6"/>
    <mergeCell ref="I7:J7"/>
    <mergeCell ref="K7:L7"/>
  </mergeCells>
  <dataValidations count="3">
    <dataValidation allowBlank="1" showInputMessage="1" showErrorMessage="1" imeMode="disabled" sqref="I83:J88 B113:C118 I113:J118 B104:C109 I104:J109 B92:C97 Q92:R97 I92:J97 B83:C88 Q83:R88 B122:C127 I122:J127"/>
    <dataValidation errorStyle="information" type="list" allowBlank="1" showInputMessage="1" showErrorMessage="1" sqref="G81 N111 G111 N102 G102 V90 N90 G90 V81 N81 N120 G120">
      <formula1>$X$1:$X$6</formula1>
    </dataValidation>
    <dataValidation type="list" allowBlank="1" showInputMessage="1" showErrorMessage="1" sqref="J80:K80 R80:S80 R89:S89 J89:K89 C80:D80 C89:D89">
      <formula1>$X$7:$X$9</formula1>
    </dataValidation>
  </dataValidations>
  <printOptions/>
  <pageMargins left="0.984251968503937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T39"/>
  <sheetViews>
    <sheetView showGridLines="0" showZeros="0" zoomScalePageLayoutView="0" workbookViewId="0" topLeftCell="A1">
      <selection activeCell="U17" sqref="U17"/>
    </sheetView>
  </sheetViews>
  <sheetFormatPr defaultColWidth="9.00390625" defaultRowHeight="12"/>
  <cols>
    <col min="1" max="1" width="4.875" style="4" customWidth="1"/>
    <col min="2" max="2" width="10.00390625" style="4" customWidth="1"/>
    <col min="3" max="3" width="15.375" style="4" customWidth="1"/>
    <col min="4" max="5" width="1.625" style="4" customWidth="1"/>
    <col min="6" max="6" width="13.875" style="4" customWidth="1"/>
    <col min="7" max="7" width="3.375" style="4" customWidth="1"/>
    <col min="8" max="8" width="10.375" style="4" customWidth="1"/>
    <col min="9" max="9" width="0.12890625" style="4" hidden="1" customWidth="1"/>
    <col min="10" max="10" width="8.375" style="4" customWidth="1"/>
    <col min="11" max="11" width="10.375" style="4" customWidth="1"/>
    <col min="12" max="12" width="8.375" style="4" customWidth="1"/>
    <col min="13" max="13" width="10.375" style="4" customWidth="1"/>
    <col min="14" max="14" width="1.37890625" style="4" hidden="1" customWidth="1"/>
    <col min="15" max="15" width="8.375" style="4" customWidth="1"/>
    <col min="16" max="16" width="7.00390625" style="4" customWidth="1"/>
    <col min="17" max="17" width="4.125" style="4" customWidth="1"/>
    <col min="18" max="18" width="4.50390625" style="3" customWidth="1"/>
    <col min="19" max="19" width="4.875" style="3" customWidth="1"/>
    <col min="20" max="20" width="9.375" style="3" hidden="1" customWidth="1"/>
    <col min="21" max="16384" width="9.375" style="3" customWidth="1"/>
  </cols>
  <sheetData>
    <row r="1" spans="2:20" ht="17.25">
      <c r="B1" s="2"/>
      <c r="C1" s="2"/>
      <c r="D1" s="2"/>
      <c r="E1" s="2"/>
      <c r="F1" s="27" t="s">
        <v>16</v>
      </c>
      <c r="G1" s="2"/>
      <c r="H1" s="2"/>
      <c r="I1" s="2"/>
      <c r="J1" s="2"/>
      <c r="K1" s="2"/>
      <c r="L1" s="2"/>
      <c r="M1" s="2"/>
      <c r="N1" s="2"/>
      <c r="O1" s="118" t="s">
        <v>35</v>
      </c>
      <c r="P1" s="118"/>
      <c r="Q1" s="2"/>
      <c r="T1" s="3" t="s">
        <v>95</v>
      </c>
    </row>
    <row r="2" spans="1:20" ht="17.25">
      <c r="A2" s="189" t="s">
        <v>35</v>
      </c>
      <c r="B2" s="189"/>
      <c r="C2" s="28"/>
      <c r="D2" s="28"/>
      <c r="E2" s="28"/>
      <c r="F2" s="2"/>
      <c r="G2" s="2"/>
      <c r="H2" s="29"/>
      <c r="I2" s="28"/>
      <c r="J2" s="53"/>
      <c r="K2" s="54"/>
      <c r="L2" s="55"/>
      <c r="M2" s="56"/>
      <c r="N2" s="57"/>
      <c r="O2" s="119" t="s">
        <v>92</v>
      </c>
      <c r="P2" s="119"/>
      <c r="Q2" s="2"/>
      <c r="T2" s="3" t="s">
        <v>96</v>
      </c>
    </row>
    <row r="3" spans="1:20" ht="30" customHeight="1">
      <c r="A3" s="259" t="s">
        <v>10</v>
      </c>
      <c r="B3" s="259"/>
      <c r="D3" s="1"/>
      <c r="E3" s="1"/>
      <c r="F3" s="1"/>
      <c r="G3" s="1"/>
      <c r="H3" s="1" t="s">
        <v>23</v>
      </c>
      <c r="I3" s="1"/>
      <c r="J3" s="192"/>
      <c r="K3" s="192"/>
      <c r="L3" s="192"/>
      <c r="M3" s="192"/>
      <c r="N3" s="192"/>
      <c r="O3" s="192"/>
      <c r="P3" s="192"/>
      <c r="Q3" s="1"/>
      <c r="T3" s="3" t="s">
        <v>97</v>
      </c>
    </row>
    <row r="4" spans="1:20" ht="12.75">
      <c r="A4" s="168" t="s">
        <v>11</v>
      </c>
      <c r="B4" s="168"/>
      <c r="C4" s="168"/>
      <c r="D4" s="169"/>
      <c r="E4" s="169"/>
      <c r="F4" s="169"/>
      <c r="G4" s="169"/>
      <c r="H4" s="169"/>
      <c r="Q4" s="5"/>
      <c r="T4" s="3" t="s">
        <v>98</v>
      </c>
    </row>
    <row r="5" spans="1:17" ht="11.25">
      <c r="A5" s="170" t="s">
        <v>8</v>
      </c>
      <c r="B5" s="171"/>
      <c r="C5" s="171"/>
      <c r="D5" s="170" t="s">
        <v>33</v>
      </c>
      <c r="E5" s="171"/>
      <c r="F5" s="171"/>
      <c r="G5" s="174"/>
      <c r="H5" s="176" t="s">
        <v>24</v>
      </c>
      <c r="I5" s="30"/>
      <c r="J5" s="122"/>
      <c r="K5" s="122"/>
      <c r="L5" s="122"/>
      <c r="M5" s="124" t="s">
        <v>21</v>
      </c>
      <c r="N5" s="125"/>
      <c r="O5" s="125"/>
      <c r="P5" s="126"/>
      <c r="Q5" s="3"/>
    </row>
    <row r="6" spans="1:17" ht="11.25">
      <c r="A6" s="172"/>
      <c r="B6" s="173"/>
      <c r="C6" s="173"/>
      <c r="D6" s="172"/>
      <c r="E6" s="173"/>
      <c r="F6" s="173"/>
      <c r="G6" s="175"/>
      <c r="H6" s="177"/>
      <c r="I6" s="31"/>
      <c r="J6" s="123"/>
      <c r="K6" s="123"/>
      <c r="L6" s="123"/>
      <c r="M6" s="127"/>
      <c r="N6" s="128"/>
      <c r="O6" s="128"/>
      <c r="P6" s="129"/>
      <c r="Q6" s="3"/>
    </row>
    <row r="7" spans="1:17" ht="17.25" customHeight="1">
      <c r="A7" s="140"/>
      <c r="B7" s="141"/>
      <c r="C7" s="142"/>
      <c r="D7" s="146" t="s">
        <v>0</v>
      </c>
      <c r="E7" s="147"/>
      <c r="F7" s="147"/>
      <c r="G7" s="148"/>
      <c r="H7" s="32" t="s">
        <v>7</v>
      </c>
      <c r="I7" s="186"/>
      <c r="J7" s="187"/>
      <c r="K7" s="187"/>
      <c r="L7" s="188"/>
      <c r="M7" s="186" t="s">
        <v>25</v>
      </c>
      <c r="N7" s="187"/>
      <c r="O7" s="187"/>
      <c r="P7" s="188"/>
      <c r="Q7" s="3"/>
    </row>
    <row r="8" spans="1:17" ht="16.5" customHeight="1">
      <c r="A8" s="143"/>
      <c r="B8" s="144"/>
      <c r="C8" s="145"/>
      <c r="D8" s="149"/>
      <c r="E8" s="150"/>
      <c r="F8" s="150"/>
      <c r="G8" s="151"/>
      <c r="H8" s="32" t="s">
        <v>5</v>
      </c>
      <c r="I8" s="186"/>
      <c r="J8" s="187"/>
      <c r="K8" s="187"/>
      <c r="L8" s="187"/>
      <c r="M8" s="187"/>
      <c r="N8" s="187"/>
      <c r="O8" s="187"/>
      <c r="P8" s="188"/>
      <c r="Q8" s="3"/>
    </row>
    <row r="9" spans="1:17" ht="16.5" customHeight="1">
      <c r="A9" s="155" t="s">
        <v>55</v>
      </c>
      <c r="B9" s="156"/>
      <c r="C9" s="157"/>
      <c r="D9" s="152"/>
      <c r="E9" s="153"/>
      <c r="F9" s="153"/>
      <c r="G9" s="154"/>
      <c r="H9" s="33" t="s">
        <v>26</v>
      </c>
      <c r="I9" s="34"/>
      <c r="J9" s="184"/>
      <c r="K9" s="184"/>
      <c r="L9" s="184"/>
      <c r="M9" s="184"/>
      <c r="N9" s="184"/>
      <c r="O9" s="184"/>
      <c r="P9" s="185"/>
      <c r="Q9" s="3"/>
    </row>
    <row r="10" spans="1:17" ht="11.25" customHeight="1">
      <c r="A10" s="158"/>
      <c r="B10" s="138" t="s">
        <v>27</v>
      </c>
      <c r="C10" s="136" t="s">
        <v>1</v>
      </c>
      <c r="D10" s="178" t="s">
        <v>3</v>
      </c>
      <c r="E10" s="179"/>
      <c r="F10" s="136" t="s">
        <v>2</v>
      </c>
      <c r="G10" s="253" t="s">
        <v>4</v>
      </c>
      <c r="H10" s="130" t="s">
        <v>13</v>
      </c>
      <c r="I10" s="130"/>
      <c r="J10" s="130"/>
      <c r="K10" s="130"/>
      <c r="L10" s="130"/>
      <c r="M10" s="130"/>
      <c r="N10" s="130"/>
      <c r="O10" s="130"/>
      <c r="P10" s="36" t="s">
        <v>89</v>
      </c>
      <c r="Q10" s="3"/>
    </row>
    <row r="11" spans="1:17" ht="11.25" customHeight="1" thickBot="1">
      <c r="A11" s="159"/>
      <c r="B11" s="139"/>
      <c r="C11" s="137"/>
      <c r="D11" s="180"/>
      <c r="E11" s="181"/>
      <c r="F11" s="137"/>
      <c r="G11" s="254"/>
      <c r="H11" s="133" t="s">
        <v>12</v>
      </c>
      <c r="I11" s="134"/>
      <c r="J11" s="35" t="s">
        <v>56</v>
      </c>
      <c r="K11" s="37" t="s">
        <v>14</v>
      </c>
      <c r="L11" s="35" t="s">
        <v>57</v>
      </c>
      <c r="M11" s="193" t="s">
        <v>15</v>
      </c>
      <c r="N11" s="194"/>
      <c r="O11" s="35" t="s">
        <v>58</v>
      </c>
      <c r="P11" s="38"/>
      <c r="Q11" s="3"/>
    </row>
    <row r="12" spans="1:16" s="8" customFormat="1" ht="12.75" customHeight="1" thickBot="1">
      <c r="A12" s="78" t="s">
        <v>28</v>
      </c>
      <c r="B12" s="87" t="s">
        <v>20</v>
      </c>
      <c r="C12" s="87" t="s">
        <v>18</v>
      </c>
      <c r="D12" s="255">
        <v>3</v>
      </c>
      <c r="E12" s="256"/>
      <c r="F12" s="88" t="s">
        <v>91</v>
      </c>
      <c r="G12" s="101" t="s">
        <v>90</v>
      </c>
      <c r="H12" s="131" t="s">
        <v>30</v>
      </c>
      <c r="I12" s="132"/>
      <c r="J12" s="80">
        <v>12.21</v>
      </c>
      <c r="K12" s="81" t="s">
        <v>19</v>
      </c>
      <c r="L12" s="80" t="s">
        <v>59</v>
      </c>
      <c r="M12" s="131" t="s">
        <v>31</v>
      </c>
      <c r="N12" s="132"/>
      <c r="O12" s="82" t="s">
        <v>60</v>
      </c>
      <c r="P12" s="83" t="s">
        <v>32</v>
      </c>
    </row>
    <row r="13" spans="1:17" ht="24.75" customHeight="1">
      <c r="A13" s="39">
        <v>1</v>
      </c>
      <c r="B13" s="84"/>
      <c r="C13" s="110"/>
      <c r="D13" s="257"/>
      <c r="E13" s="258"/>
      <c r="F13" s="113"/>
      <c r="G13" s="21" t="s">
        <v>90</v>
      </c>
      <c r="H13" s="42"/>
      <c r="I13" s="69"/>
      <c r="J13" s="60"/>
      <c r="K13" s="42"/>
      <c r="L13" s="60"/>
      <c r="M13" s="195"/>
      <c r="N13" s="196"/>
      <c r="O13" s="63"/>
      <c r="P13" s="43"/>
      <c r="Q13" s="3"/>
    </row>
    <row r="14" spans="1:17" ht="24.75" customHeight="1">
      <c r="A14" s="44">
        <v>2</v>
      </c>
      <c r="B14" s="85"/>
      <c r="C14" s="111"/>
      <c r="D14" s="249"/>
      <c r="E14" s="250"/>
      <c r="F14" s="114"/>
      <c r="G14" s="21" t="s">
        <v>90</v>
      </c>
      <c r="H14" s="46"/>
      <c r="I14" s="70"/>
      <c r="J14" s="61"/>
      <c r="K14" s="46"/>
      <c r="L14" s="61"/>
      <c r="M14" s="120"/>
      <c r="N14" s="121"/>
      <c r="O14" s="64"/>
      <c r="P14" s="43"/>
      <c r="Q14" s="3"/>
    </row>
    <row r="15" spans="1:17" ht="24.75" customHeight="1">
      <c r="A15" s="44">
        <v>3</v>
      </c>
      <c r="B15" s="85"/>
      <c r="C15" s="111"/>
      <c r="D15" s="249"/>
      <c r="E15" s="250"/>
      <c r="F15" s="114"/>
      <c r="G15" s="21" t="s">
        <v>90</v>
      </c>
      <c r="H15" s="46"/>
      <c r="I15" s="70"/>
      <c r="J15" s="61"/>
      <c r="K15" s="46"/>
      <c r="L15" s="61"/>
      <c r="M15" s="120"/>
      <c r="N15" s="121"/>
      <c r="O15" s="64"/>
      <c r="P15" s="43"/>
      <c r="Q15" s="3"/>
    </row>
    <row r="16" spans="1:17" ht="24.75" customHeight="1">
      <c r="A16" s="44">
        <v>4</v>
      </c>
      <c r="B16" s="85"/>
      <c r="C16" s="111"/>
      <c r="D16" s="249"/>
      <c r="E16" s="250"/>
      <c r="F16" s="114"/>
      <c r="G16" s="21" t="s">
        <v>90</v>
      </c>
      <c r="H16" s="46"/>
      <c r="I16" s="70"/>
      <c r="J16" s="61"/>
      <c r="K16" s="46"/>
      <c r="L16" s="61"/>
      <c r="M16" s="120"/>
      <c r="N16" s="121"/>
      <c r="O16" s="64"/>
      <c r="P16" s="43"/>
      <c r="Q16" s="3"/>
    </row>
    <row r="17" spans="1:17" ht="24.75" customHeight="1">
      <c r="A17" s="44">
        <v>5</v>
      </c>
      <c r="B17" s="85"/>
      <c r="C17" s="111"/>
      <c r="D17" s="249"/>
      <c r="E17" s="250"/>
      <c r="F17" s="114"/>
      <c r="G17" s="21" t="s">
        <v>90</v>
      </c>
      <c r="H17" s="46"/>
      <c r="I17" s="70"/>
      <c r="J17" s="61"/>
      <c r="K17" s="46"/>
      <c r="L17" s="61"/>
      <c r="M17" s="120"/>
      <c r="N17" s="121"/>
      <c r="O17" s="64"/>
      <c r="P17" s="43"/>
      <c r="Q17" s="3"/>
    </row>
    <row r="18" spans="1:17" ht="24.75" customHeight="1">
      <c r="A18" s="44">
        <v>6</v>
      </c>
      <c r="B18" s="85"/>
      <c r="C18" s="111"/>
      <c r="D18" s="249"/>
      <c r="E18" s="250"/>
      <c r="F18" s="114"/>
      <c r="G18" s="21" t="s">
        <v>90</v>
      </c>
      <c r="H18" s="46"/>
      <c r="I18" s="70"/>
      <c r="J18" s="61"/>
      <c r="K18" s="46"/>
      <c r="L18" s="61"/>
      <c r="M18" s="120"/>
      <c r="N18" s="121"/>
      <c r="O18" s="64"/>
      <c r="P18" s="43"/>
      <c r="Q18" s="3"/>
    </row>
    <row r="19" spans="1:17" ht="24.75" customHeight="1">
      <c r="A19" s="44">
        <v>7</v>
      </c>
      <c r="B19" s="85"/>
      <c r="C19" s="111"/>
      <c r="D19" s="249"/>
      <c r="E19" s="250"/>
      <c r="F19" s="114"/>
      <c r="G19" s="21" t="s">
        <v>90</v>
      </c>
      <c r="H19" s="46"/>
      <c r="I19" s="70"/>
      <c r="J19" s="61"/>
      <c r="K19" s="46"/>
      <c r="L19" s="61"/>
      <c r="M19" s="120"/>
      <c r="N19" s="121"/>
      <c r="O19" s="64"/>
      <c r="P19" s="43"/>
      <c r="Q19" s="3"/>
    </row>
    <row r="20" spans="1:17" ht="24.75" customHeight="1">
      <c r="A20" s="44">
        <v>8</v>
      </c>
      <c r="B20" s="85"/>
      <c r="C20" s="111"/>
      <c r="D20" s="249"/>
      <c r="E20" s="250"/>
      <c r="F20" s="114"/>
      <c r="G20" s="21" t="s">
        <v>90</v>
      </c>
      <c r="H20" s="46"/>
      <c r="I20" s="70"/>
      <c r="J20" s="61"/>
      <c r="K20" s="46"/>
      <c r="L20" s="61"/>
      <c r="M20" s="120"/>
      <c r="N20" s="121"/>
      <c r="O20" s="64"/>
      <c r="P20" s="43"/>
      <c r="Q20" s="3"/>
    </row>
    <row r="21" spans="1:17" ht="24.75" customHeight="1">
      <c r="A21" s="44">
        <v>9</v>
      </c>
      <c r="B21" s="85"/>
      <c r="C21" s="111"/>
      <c r="D21" s="249"/>
      <c r="E21" s="250"/>
      <c r="F21" s="114"/>
      <c r="G21" s="21" t="s">
        <v>90</v>
      </c>
      <c r="H21" s="46"/>
      <c r="I21" s="70"/>
      <c r="J21" s="61"/>
      <c r="K21" s="46"/>
      <c r="L21" s="61"/>
      <c r="M21" s="120"/>
      <c r="N21" s="121"/>
      <c r="O21" s="64"/>
      <c r="P21" s="43"/>
      <c r="Q21" s="3"/>
    </row>
    <row r="22" spans="1:17" ht="24.75" customHeight="1">
      <c r="A22" s="44">
        <v>10</v>
      </c>
      <c r="B22" s="85"/>
      <c r="C22" s="111"/>
      <c r="D22" s="249"/>
      <c r="E22" s="250"/>
      <c r="F22" s="114"/>
      <c r="G22" s="21" t="s">
        <v>90</v>
      </c>
      <c r="H22" s="46"/>
      <c r="I22" s="70"/>
      <c r="J22" s="61"/>
      <c r="K22" s="46"/>
      <c r="L22" s="61"/>
      <c r="M22" s="120"/>
      <c r="N22" s="121"/>
      <c r="O22" s="64"/>
      <c r="P22" s="43"/>
      <c r="Q22" s="3"/>
    </row>
    <row r="23" spans="1:17" ht="24.75" customHeight="1">
      <c r="A23" s="44">
        <v>11</v>
      </c>
      <c r="B23" s="85"/>
      <c r="C23" s="111"/>
      <c r="D23" s="249"/>
      <c r="E23" s="250"/>
      <c r="F23" s="114"/>
      <c r="G23" s="21" t="s">
        <v>90</v>
      </c>
      <c r="H23" s="46"/>
      <c r="I23" s="70"/>
      <c r="J23" s="61"/>
      <c r="K23" s="46"/>
      <c r="L23" s="61"/>
      <c r="M23" s="120"/>
      <c r="N23" s="121"/>
      <c r="O23" s="64"/>
      <c r="P23" s="43"/>
      <c r="Q23" s="3"/>
    </row>
    <row r="24" spans="1:17" ht="24.75" customHeight="1">
      <c r="A24" s="44">
        <v>12</v>
      </c>
      <c r="B24" s="85"/>
      <c r="C24" s="111"/>
      <c r="D24" s="249"/>
      <c r="E24" s="250"/>
      <c r="F24" s="114"/>
      <c r="G24" s="21" t="s">
        <v>90</v>
      </c>
      <c r="H24" s="46"/>
      <c r="I24" s="70"/>
      <c r="J24" s="61"/>
      <c r="K24" s="46"/>
      <c r="L24" s="61"/>
      <c r="M24" s="120"/>
      <c r="N24" s="121"/>
      <c r="O24" s="64"/>
      <c r="P24" s="43"/>
      <c r="Q24" s="3"/>
    </row>
    <row r="25" spans="1:17" ht="24.75" customHeight="1">
      <c r="A25" s="44">
        <v>13</v>
      </c>
      <c r="B25" s="85"/>
      <c r="C25" s="111"/>
      <c r="D25" s="249"/>
      <c r="E25" s="250"/>
      <c r="F25" s="114"/>
      <c r="G25" s="21" t="s">
        <v>90</v>
      </c>
      <c r="H25" s="46"/>
      <c r="I25" s="70"/>
      <c r="J25" s="61"/>
      <c r="K25" s="46"/>
      <c r="L25" s="61"/>
      <c r="M25" s="120"/>
      <c r="N25" s="121"/>
      <c r="O25" s="64"/>
      <c r="P25" s="43"/>
      <c r="Q25" s="3"/>
    </row>
    <row r="26" spans="1:17" ht="24.75" customHeight="1">
      <c r="A26" s="44">
        <v>14</v>
      </c>
      <c r="B26" s="85"/>
      <c r="C26" s="111"/>
      <c r="D26" s="249"/>
      <c r="E26" s="250"/>
      <c r="F26" s="114"/>
      <c r="G26" s="21" t="s">
        <v>90</v>
      </c>
      <c r="H26" s="46"/>
      <c r="I26" s="70"/>
      <c r="J26" s="61"/>
      <c r="K26" s="46"/>
      <c r="L26" s="61"/>
      <c r="M26" s="120"/>
      <c r="N26" s="121"/>
      <c r="O26" s="64"/>
      <c r="P26" s="43"/>
      <c r="Q26" s="3"/>
    </row>
    <row r="27" spans="1:17" ht="24.75" customHeight="1">
      <c r="A27" s="44">
        <v>15</v>
      </c>
      <c r="B27" s="85"/>
      <c r="C27" s="111"/>
      <c r="D27" s="249"/>
      <c r="E27" s="250"/>
      <c r="F27" s="114"/>
      <c r="G27" s="21" t="s">
        <v>90</v>
      </c>
      <c r="H27" s="46"/>
      <c r="I27" s="70"/>
      <c r="J27" s="61"/>
      <c r="K27" s="46"/>
      <c r="L27" s="61"/>
      <c r="M27" s="120"/>
      <c r="N27" s="121"/>
      <c r="O27" s="64"/>
      <c r="P27" s="43"/>
      <c r="Q27" s="3"/>
    </row>
    <row r="28" spans="1:17" ht="24.75" customHeight="1">
      <c r="A28" s="44">
        <v>16</v>
      </c>
      <c r="B28" s="85"/>
      <c r="C28" s="111"/>
      <c r="D28" s="249"/>
      <c r="E28" s="250"/>
      <c r="F28" s="114"/>
      <c r="G28" s="21" t="s">
        <v>90</v>
      </c>
      <c r="H28" s="46"/>
      <c r="I28" s="70"/>
      <c r="J28" s="61"/>
      <c r="K28" s="46"/>
      <c r="L28" s="61"/>
      <c r="M28" s="120"/>
      <c r="N28" s="121"/>
      <c r="O28" s="64"/>
      <c r="P28" s="43"/>
      <c r="Q28" s="3"/>
    </row>
    <row r="29" spans="1:17" ht="24.75" customHeight="1">
      <c r="A29" s="44">
        <v>17</v>
      </c>
      <c r="B29" s="85"/>
      <c r="C29" s="111"/>
      <c r="D29" s="249"/>
      <c r="E29" s="250"/>
      <c r="F29" s="114"/>
      <c r="G29" s="21" t="s">
        <v>90</v>
      </c>
      <c r="H29" s="46"/>
      <c r="I29" s="70"/>
      <c r="J29" s="61"/>
      <c r="K29" s="46"/>
      <c r="L29" s="61"/>
      <c r="M29" s="120"/>
      <c r="N29" s="121"/>
      <c r="O29" s="64"/>
      <c r="P29" s="43"/>
      <c r="Q29" s="3"/>
    </row>
    <row r="30" spans="1:17" ht="24.75" customHeight="1">
      <c r="A30" s="44">
        <v>18</v>
      </c>
      <c r="B30" s="85"/>
      <c r="C30" s="111"/>
      <c r="D30" s="249"/>
      <c r="E30" s="250"/>
      <c r="F30" s="114"/>
      <c r="G30" s="21" t="s">
        <v>90</v>
      </c>
      <c r="H30" s="46"/>
      <c r="I30" s="70"/>
      <c r="J30" s="61"/>
      <c r="K30" s="46"/>
      <c r="L30" s="61"/>
      <c r="M30" s="120"/>
      <c r="N30" s="121"/>
      <c r="O30" s="64"/>
      <c r="P30" s="43"/>
      <c r="Q30" s="3"/>
    </row>
    <row r="31" spans="1:17" ht="24.75" customHeight="1">
      <c r="A31" s="44">
        <v>19</v>
      </c>
      <c r="B31" s="85"/>
      <c r="C31" s="111"/>
      <c r="D31" s="249"/>
      <c r="E31" s="250"/>
      <c r="F31" s="114"/>
      <c r="G31" s="21" t="s">
        <v>90</v>
      </c>
      <c r="H31" s="46"/>
      <c r="I31" s="70"/>
      <c r="J31" s="61"/>
      <c r="K31" s="46"/>
      <c r="L31" s="61"/>
      <c r="M31" s="120"/>
      <c r="N31" s="121"/>
      <c r="O31" s="64"/>
      <c r="P31" s="43"/>
      <c r="Q31" s="3"/>
    </row>
    <row r="32" spans="1:17" ht="24.75" customHeight="1">
      <c r="A32" s="44">
        <v>20</v>
      </c>
      <c r="B32" s="85"/>
      <c r="C32" s="111"/>
      <c r="D32" s="249"/>
      <c r="E32" s="250"/>
      <c r="F32" s="114"/>
      <c r="G32" s="21" t="s">
        <v>90</v>
      </c>
      <c r="H32" s="46"/>
      <c r="I32" s="70"/>
      <c r="J32" s="61"/>
      <c r="K32" s="46"/>
      <c r="L32" s="61"/>
      <c r="M32" s="120"/>
      <c r="N32" s="121"/>
      <c r="O32" s="64"/>
      <c r="P32" s="43"/>
      <c r="Q32" s="3"/>
    </row>
    <row r="33" spans="1:17" ht="24.75" customHeight="1">
      <c r="A33" s="44">
        <v>21</v>
      </c>
      <c r="B33" s="85"/>
      <c r="C33" s="111"/>
      <c r="D33" s="249"/>
      <c r="E33" s="250"/>
      <c r="F33" s="114"/>
      <c r="G33" s="21" t="s">
        <v>90</v>
      </c>
      <c r="H33" s="46"/>
      <c r="I33" s="70"/>
      <c r="J33" s="61"/>
      <c r="K33" s="46"/>
      <c r="L33" s="61"/>
      <c r="M33" s="120"/>
      <c r="N33" s="121"/>
      <c r="O33" s="64"/>
      <c r="P33" s="43"/>
      <c r="Q33" s="3"/>
    </row>
    <row r="34" spans="1:17" ht="24.75" customHeight="1">
      <c r="A34" s="44">
        <v>22</v>
      </c>
      <c r="B34" s="85"/>
      <c r="C34" s="111"/>
      <c r="D34" s="249"/>
      <c r="E34" s="250"/>
      <c r="F34" s="114"/>
      <c r="G34" s="21" t="s">
        <v>90</v>
      </c>
      <c r="H34" s="46"/>
      <c r="I34" s="70"/>
      <c r="J34" s="61"/>
      <c r="K34" s="46"/>
      <c r="L34" s="61"/>
      <c r="M34" s="120"/>
      <c r="N34" s="121"/>
      <c r="O34" s="64"/>
      <c r="P34" s="43"/>
      <c r="Q34" s="3"/>
    </row>
    <row r="35" spans="1:17" ht="24.75" customHeight="1">
      <c r="A35" s="44">
        <v>23</v>
      </c>
      <c r="B35" s="85"/>
      <c r="C35" s="111"/>
      <c r="D35" s="249"/>
      <c r="E35" s="250"/>
      <c r="F35" s="114"/>
      <c r="G35" s="21" t="s">
        <v>90</v>
      </c>
      <c r="H35" s="46"/>
      <c r="I35" s="70"/>
      <c r="J35" s="61"/>
      <c r="K35" s="46"/>
      <c r="L35" s="61"/>
      <c r="M35" s="120"/>
      <c r="N35" s="121"/>
      <c r="O35" s="64"/>
      <c r="P35" s="43"/>
      <c r="Q35" s="3"/>
    </row>
    <row r="36" spans="1:17" ht="24.75" customHeight="1">
      <c r="A36" s="44">
        <v>24</v>
      </c>
      <c r="B36" s="85"/>
      <c r="C36" s="111"/>
      <c r="D36" s="249"/>
      <c r="E36" s="250"/>
      <c r="F36" s="114"/>
      <c r="G36" s="21" t="s">
        <v>90</v>
      </c>
      <c r="H36" s="46"/>
      <c r="I36" s="70"/>
      <c r="J36" s="61"/>
      <c r="K36" s="46"/>
      <c r="L36" s="61"/>
      <c r="M36" s="120"/>
      <c r="N36" s="121"/>
      <c r="O36" s="64"/>
      <c r="P36" s="43"/>
      <c r="Q36" s="3"/>
    </row>
    <row r="37" spans="1:17" ht="24.75" customHeight="1">
      <c r="A37" s="47">
        <v>25</v>
      </c>
      <c r="B37" s="86"/>
      <c r="C37" s="112"/>
      <c r="D37" s="251"/>
      <c r="E37" s="252"/>
      <c r="F37" s="115"/>
      <c r="G37" s="102" t="s">
        <v>90</v>
      </c>
      <c r="H37" s="50"/>
      <c r="I37" s="71"/>
      <c r="J37" s="62"/>
      <c r="K37" s="50"/>
      <c r="L37" s="62"/>
      <c r="M37" s="190"/>
      <c r="N37" s="191"/>
      <c r="O37" s="65"/>
      <c r="P37" s="51"/>
      <c r="Q37" s="3"/>
    </row>
    <row r="38" spans="4:19" ht="11.25">
      <c r="D38" s="6"/>
      <c r="E38" s="6"/>
      <c r="F38" s="6"/>
      <c r="I38" s="7"/>
      <c r="J38" s="7"/>
      <c r="K38" s="183" t="s">
        <v>22</v>
      </c>
      <c r="L38" s="183"/>
      <c r="M38" s="183"/>
      <c r="N38" s="183"/>
      <c r="O38" s="183"/>
      <c r="P38" s="183"/>
      <c r="Q38" s="7"/>
      <c r="R38" s="7"/>
      <c r="S38" s="7"/>
    </row>
    <row r="39" spans="8:16" ht="11.25">
      <c r="H39" s="9"/>
      <c r="I39" s="9"/>
      <c r="J39" s="52"/>
      <c r="K39" s="10"/>
      <c r="P39" s="103" t="s">
        <v>6</v>
      </c>
    </row>
  </sheetData>
  <sheetProtection password="F3FC" sheet="1" objects="1" scenarios="1"/>
  <mergeCells count="82">
    <mergeCell ref="O1:P1"/>
    <mergeCell ref="O2:P2"/>
    <mergeCell ref="M18:N18"/>
    <mergeCell ref="J5:L6"/>
    <mergeCell ref="M5:P6"/>
    <mergeCell ref="H10:O10"/>
    <mergeCell ref="H12:I12"/>
    <mergeCell ref="H11:I11"/>
    <mergeCell ref="J3:P3"/>
    <mergeCell ref="D18:E18"/>
    <mergeCell ref="A3:B3"/>
    <mergeCell ref="C10:C11"/>
    <mergeCell ref="B10:B11"/>
    <mergeCell ref="F10:F11"/>
    <mergeCell ref="A7:C8"/>
    <mergeCell ref="D7:G9"/>
    <mergeCell ref="A9:C9"/>
    <mergeCell ref="A10:A11"/>
    <mergeCell ref="D12:E12"/>
    <mergeCell ref="D13:E13"/>
    <mergeCell ref="D14:E14"/>
    <mergeCell ref="D15:E15"/>
    <mergeCell ref="D16:E16"/>
    <mergeCell ref="D17:E17"/>
    <mergeCell ref="D35:E35"/>
    <mergeCell ref="D36:E36"/>
    <mergeCell ref="D37:E37"/>
    <mergeCell ref="A4:C4"/>
    <mergeCell ref="D4:H4"/>
    <mergeCell ref="A5:C6"/>
    <mergeCell ref="D5:G6"/>
    <mergeCell ref="H5:H6"/>
    <mergeCell ref="D10:E11"/>
    <mergeCell ref="G10:G11"/>
    <mergeCell ref="M20:N20"/>
    <mergeCell ref="D30:E30"/>
    <mergeCell ref="D31:E31"/>
    <mergeCell ref="D34:E34"/>
    <mergeCell ref="D32:E32"/>
    <mergeCell ref="D33:E33"/>
    <mergeCell ref="D21:E21"/>
    <mergeCell ref="D22:E22"/>
    <mergeCell ref="D20:E20"/>
    <mergeCell ref="K38:P38"/>
    <mergeCell ref="J9:P9"/>
    <mergeCell ref="I8:P8"/>
    <mergeCell ref="I7:L7"/>
    <mergeCell ref="M7:P7"/>
    <mergeCell ref="M15:N15"/>
    <mergeCell ref="M16:N16"/>
    <mergeCell ref="M17:N17"/>
    <mergeCell ref="M19:N19"/>
    <mergeCell ref="M31:N31"/>
    <mergeCell ref="D27:E27"/>
    <mergeCell ref="D28:E28"/>
    <mergeCell ref="D29:E29"/>
    <mergeCell ref="A2:B2"/>
    <mergeCell ref="D23:E23"/>
    <mergeCell ref="D24:E24"/>
    <mergeCell ref="D25:E25"/>
    <mergeCell ref="D26:E26"/>
    <mergeCell ref="D19:E19"/>
    <mergeCell ref="M22:N22"/>
    <mergeCell ref="M37:N37"/>
    <mergeCell ref="M27:N27"/>
    <mergeCell ref="M28:N28"/>
    <mergeCell ref="M23:N23"/>
    <mergeCell ref="M24:N24"/>
    <mergeCell ref="M25:N25"/>
    <mergeCell ref="M26:N26"/>
    <mergeCell ref="M29:N29"/>
    <mergeCell ref="M30:N30"/>
    <mergeCell ref="M35:N35"/>
    <mergeCell ref="M36:N36"/>
    <mergeCell ref="M32:N32"/>
    <mergeCell ref="M33:N33"/>
    <mergeCell ref="M34:N34"/>
    <mergeCell ref="M11:N11"/>
    <mergeCell ref="M12:N12"/>
    <mergeCell ref="M13:N13"/>
    <mergeCell ref="M14:N14"/>
    <mergeCell ref="M21:N21"/>
  </mergeCells>
  <dataValidations count="6">
    <dataValidation allowBlank="1" showInputMessage="1" showErrorMessage="1" imeMode="hiragana" sqref="D7:G8 C12:C37"/>
    <dataValidation allowBlank="1" showInputMessage="1" showErrorMessage="1" imeMode="halfKatakana" sqref="D12:E12 F12:G37"/>
    <dataValidation allowBlank="1" showInputMessage="1" showErrorMessage="1" imeMode="off" sqref="M12 K12 H12"/>
    <dataValidation allowBlank="1" showInputMessage="1" showErrorMessage="1" imeMode="disabled" sqref="B13:B37 D13:E37"/>
    <dataValidation errorStyle="information" allowBlank="1" showInputMessage="1" showErrorMessage="1" imeMode="disabled" sqref="H13:O37"/>
    <dataValidation errorStyle="information" type="list" allowBlank="1" showInputMessage="1" showErrorMessage="1" imeMode="disabled" sqref="P13:P37">
      <formula1>$T$1:$T$4</formula1>
    </dataValidation>
  </dataValidations>
  <printOptions horizontalCentered="1"/>
  <pageMargins left="0.5905511811023623" right="0.3937007874015748" top="0.5905511811023623" bottom="0.35433070866141736" header="0.2362204724409449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X97"/>
  <sheetViews>
    <sheetView showGridLines="0" showZeros="0" zoomScalePageLayoutView="0" workbookViewId="0" topLeftCell="A1">
      <selection activeCell="A1" sqref="A1:IV16384"/>
    </sheetView>
  </sheetViews>
  <sheetFormatPr defaultColWidth="9.00390625" defaultRowHeight="12"/>
  <cols>
    <col min="1" max="1" width="2.875" style="11" customWidth="1"/>
    <col min="2" max="2" width="4.625" style="11" customWidth="1"/>
    <col min="3" max="3" width="3.125" style="11" customWidth="1"/>
    <col min="4" max="4" width="12.625" style="11" customWidth="1"/>
    <col min="5" max="5" width="6.125" style="11" customWidth="1"/>
    <col min="6" max="6" width="4.375" style="11" customWidth="1"/>
    <col min="7" max="7" width="12.00390625" style="11" customWidth="1"/>
    <col min="8" max="8" width="2.875" style="11" customWidth="1"/>
    <col min="9" max="9" width="4.625" style="11" customWidth="1"/>
    <col min="10" max="10" width="3.125" style="11" customWidth="1"/>
    <col min="11" max="11" width="12.625" style="11" customWidth="1"/>
    <col min="12" max="12" width="6.125" style="11" customWidth="1"/>
    <col min="13" max="13" width="4.375" style="11" customWidth="1"/>
    <col min="14" max="14" width="12.00390625" style="11" customWidth="1"/>
    <col min="15" max="15" width="9.375" style="11" customWidth="1"/>
    <col min="16" max="16" width="2.875" style="11" customWidth="1"/>
    <col min="17" max="17" width="4.625" style="11" customWidth="1"/>
    <col min="18" max="18" width="3.125" style="11" customWidth="1"/>
    <col min="19" max="19" width="12.625" style="11" customWidth="1"/>
    <col min="20" max="20" width="6.125" style="11" customWidth="1"/>
    <col min="21" max="21" width="4.375" style="11" customWidth="1"/>
    <col min="22" max="22" width="12.00390625" style="11" customWidth="1"/>
    <col min="23" max="23" width="9.125" style="11" customWidth="1"/>
    <col min="24" max="24" width="9.50390625" style="11" hidden="1" customWidth="1"/>
    <col min="25" max="16384" width="9.375" style="11" customWidth="1"/>
  </cols>
  <sheetData>
    <row r="1" spans="14:24" ht="11.25">
      <c r="N1" s="11" t="s">
        <v>93</v>
      </c>
      <c r="X1" s="11" t="s">
        <v>80</v>
      </c>
    </row>
    <row r="2" ht="11.25">
      <c r="X2" s="11" t="s">
        <v>81</v>
      </c>
    </row>
    <row r="3" spans="1:24" ht="11.25">
      <c r="A3" s="209" t="s">
        <v>62</v>
      </c>
      <c r="B3" s="209"/>
      <c r="C3" s="209"/>
      <c r="D3" s="209"/>
      <c r="E3" s="209"/>
      <c r="F3" s="209"/>
      <c r="G3" s="209"/>
      <c r="H3" s="209" t="s">
        <v>63</v>
      </c>
      <c r="I3" s="209"/>
      <c r="J3" s="209"/>
      <c r="K3" s="209"/>
      <c r="L3" s="209"/>
      <c r="M3" s="209"/>
      <c r="N3" s="209"/>
      <c r="P3" s="209" t="s">
        <v>64</v>
      </c>
      <c r="Q3" s="209"/>
      <c r="R3" s="209"/>
      <c r="S3" s="209"/>
      <c r="T3" s="209"/>
      <c r="U3" s="209"/>
      <c r="V3" s="209"/>
      <c r="X3" s="11" t="s">
        <v>82</v>
      </c>
    </row>
    <row r="4" spans="1:24" ht="11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24"/>
      <c r="Q4" s="24"/>
      <c r="R4" s="24"/>
      <c r="S4" s="24"/>
      <c r="T4" s="24"/>
      <c r="U4" s="24"/>
      <c r="V4" s="24"/>
      <c r="X4" s="11" t="s">
        <v>83</v>
      </c>
    </row>
    <row r="5" spans="1:24" s="12" customFormat="1" ht="10.5">
      <c r="A5" s="199" t="s">
        <v>13</v>
      </c>
      <c r="B5" s="200"/>
      <c r="C5" s="200">
        <f>'女子一覧表'!H13</f>
        <v>0</v>
      </c>
      <c r="D5" s="200"/>
      <c r="E5" s="14" t="s">
        <v>41</v>
      </c>
      <c r="F5" s="283">
        <f>'女子一覧表'!J13</f>
        <v>0</v>
      </c>
      <c r="G5" s="198"/>
      <c r="H5" s="199" t="s">
        <v>13</v>
      </c>
      <c r="I5" s="200"/>
      <c r="J5" s="197">
        <f>IF('女子一覧表'!K13="","",'女子一覧表'!K13)</f>
      </c>
      <c r="K5" s="207"/>
      <c r="L5" s="14" t="s">
        <v>41</v>
      </c>
      <c r="M5" s="197">
        <f>IF('女子一覧表'!K13="","",'女子一覧表'!L13)</f>
      </c>
      <c r="N5" s="198"/>
      <c r="P5" s="199" t="s">
        <v>13</v>
      </c>
      <c r="Q5" s="200"/>
      <c r="R5" s="197">
        <f>IF('女子一覧表'!M13="","",'女子一覧表'!M13)</f>
      </c>
      <c r="S5" s="207"/>
      <c r="T5" s="14" t="s">
        <v>41</v>
      </c>
      <c r="U5" s="197">
        <f>IF('女子一覧表'!M13="","",'女子一覧表'!O13)</f>
      </c>
      <c r="V5" s="198"/>
      <c r="X5" s="12" t="s">
        <v>84</v>
      </c>
    </row>
    <row r="6" spans="1:24" s="12" customFormat="1" ht="10.5">
      <c r="A6" s="25" t="s">
        <v>36</v>
      </c>
      <c r="B6" s="201" t="s">
        <v>44</v>
      </c>
      <c r="C6" s="201"/>
      <c r="D6" s="203" t="s">
        <v>38</v>
      </c>
      <c r="E6" s="203"/>
      <c r="F6" s="15" t="s">
        <v>39</v>
      </c>
      <c r="G6" s="16" t="s">
        <v>40</v>
      </c>
      <c r="H6" s="25" t="s">
        <v>36</v>
      </c>
      <c r="I6" s="201" t="s">
        <v>44</v>
      </c>
      <c r="J6" s="201"/>
      <c r="K6" s="203" t="s">
        <v>38</v>
      </c>
      <c r="L6" s="203"/>
      <c r="M6" s="15" t="s">
        <v>39</v>
      </c>
      <c r="N6" s="16" t="s">
        <v>40</v>
      </c>
      <c r="P6" s="25" t="s">
        <v>36</v>
      </c>
      <c r="Q6" s="201" t="s">
        <v>44</v>
      </c>
      <c r="R6" s="201"/>
      <c r="S6" s="203" t="s">
        <v>38</v>
      </c>
      <c r="T6" s="203"/>
      <c r="U6" s="15" t="s">
        <v>39</v>
      </c>
      <c r="V6" s="16" t="s">
        <v>40</v>
      </c>
      <c r="X6" s="12" t="s">
        <v>85</v>
      </c>
    </row>
    <row r="7" spans="1:24" s="12" customFormat="1" ht="24.75" customHeight="1">
      <c r="A7" s="93" t="s">
        <v>51</v>
      </c>
      <c r="B7" s="282">
        <f>'女子一覧表'!B13</f>
        <v>0</v>
      </c>
      <c r="C7" s="282"/>
      <c r="D7" s="276">
        <f>IF('女子一覧表'!B13="","",VLOOKUP(B7,'女子一覧表'!$B$13:$F$37,2,FALSE))</f>
      </c>
      <c r="E7" s="276"/>
      <c r="F7" s="17">
        <f>IF('女子一覧表'!B13="","",VLOOKUP(B7,'女子一覧表'!$B$13:$F$37,3,FALSE))</f>
      </c>
      <c r="G7" s="94">
        <f>IF('女子一覧表'!H13="","",'女子一覧表'!$A$7)</f>
      </c>
      <c r="H7" s="93" t="s">
        <v>51</v>
      </c>
      <c r="I7" s="272">
        <f>IF('女子一覧表'!K13="","",'女子一覧表'!B13)</f>
      </c>
      <c r="J7" s="273"/>
      <c r="K7" s="276">
        <f>IF('女子一覧表'!K13="","",VLOOKUP(I7,'女子一覧表'!$B$13:$F$37,2,FALSE))</f>
      </c>
      <c r="L7" s="276"/>
      <c r="M7" s="17">
        <f>IF('女子一覧表'!K13="","",VLOOKUP(I7,'女子一覧表'!$B$13:$F$37,3,FALSE))</f>
      </c>
      <c r="N7" s="94">
        <f>IF('女子一覧表'!K13="","",'女子一覧表'!$A$7)</f>
      </c>
      <c r="O7" s="13"/>
      <c r="P7" s="93" t="s">
        <v>51</v>
      </c>
      <c r="Q7" s="272">
        <f>IF('女子一覧表'!M13="","",'女子一覧表'!B13)</f>
      </c>
      <c r="R7" s="273"/>
      <c r="S7" s="276">
        <f>IF('女子一覧表'!M13="","",VLOOKUP(Q7,'女子一覧表'!$B$13:$F$37,2,0))</f>
      </c>
      <c r="T7" s="276"/>
      <c r="U7" s="17">
        <f>IF('女子一覧表'!M13="","",VLOOKUP(Q7,'女子一覧表'!$B$13:$F$37,3,0))</f>
      </c>
      <c r="V7" s="94">
        <f>IF('女子一覧表'!M13="","",'女子一覧表'!$A$7)</f>
      </c>
      <c r="X7" s="12" t="s">
        <v>86</v>
      </c>
    </row>
    <row r="8" spans="1:24" s="12" customFormat="1" ht="10.5">
      <c r="A8" s="199" t="s">
        <v>13</v>
      </c>
      <c r="B8" s="200"/>
      <c r="C8" s="200">
        <f>'女子一覧表'!H14</f>
        <v>0</v>
      </c>
      <c r="D8" s="200"/>
      <c r="E8" s="14" t="s">
        <v>41</v>
      </c>
      <c r="F8" s="281">
        <f>'女子一覧表'!J14</f>
        <v>0</v>
      </c>
      <c r="G8" s="208"/>
      <c r="H8" s="199" t="s">
        <v>13</v>
      </c>
      <c r="I8" s="200"/>
      <c r="J8" s="197">
        <f>IF('女子一覧表'!K14="","",'女子一覧表'!K14)</f>
      </c>
      <c r="K8" s="207"/>
      <c r="L8" s="14" t="s">
        <v>41</v>
      </c>
      <c r="M8" s="197">
        <f>IF('女子一覧表'!K14="","",'女子一覧表'!L14)</f>
      </c>
      <c r="N8" s="198"/>
      <c r="P8" s="199" t="s">
        <v>13</v>
      </c>
      <c r="Q8" s="200"/>
      <c r="R8" s="197">
        <f>IF('女子一覧表'!M14="","",'女子一覧表'!M14)</f>
      </c>
      <c r="S8" s="207"/>
      <c r="T8" s="14" t="s">
        <v>41</v>
      </c>
      <c r="U8" s="197">
        <f>IF('女子一覧表'!M14="","",'女子一覧表'!O14)</f>
      </c>
      <c r="V8" s="198"/>
      <c r="X8" s="12" t="s">
        <v>87</v>
      </c>
    </row>
    <row r="9" spans="1:24" s="12" customFormat="1" ht="10.5">
      <c r="A9" s="25" t="s">
        <v>36</v>
      </c>
      <c r="B9" s="201" t="s">
        <v>44</v>
      </c>
      <c r="C9" s="201"/>
      <c r="D9" s="203" t="s">
        <v>38</v>
      </c>
      <c r="E9" s="203"/>
      <c r="F9" s="15" t="s">
        <v>39</v>
      </c>
      <c r="G9" s="16" t="s">
        <v>40</v>
      </c>
      <c r="H9" s="25" t="s">
        <v>36</v>
      </c>
      <c r="I9" s="201" t="s">
        <v>44</v>
      </c>
      <c r="J9" s="201"/>
      <c r="K9" s="203" t="s">
        <v>38</v>
      </c>
      <c r="L9" s="203"/>
      <c r="M9" s="15" t="s">
        <v>39</v>
      </c>
      <c r="N9" s="16" t="s">
        <v>40</v>
      </c>
      <c r="P9" s="25" t="s">
        <v>36</v>
      </c>
      <c r="Q9" s="201" t="s">
        <v>44</v>
      </c>
      <c r="R9" s="201"/>
      <c r="S9" s="203" t="s">
        <v>38</v>
      </c>
      <c r="T9" s="203"/>
      <c r="U9" s="15" t="s">
        <v>39</v>
      </c>
      <c r="V9" s="16" t="s">
        <v>40</v>
      </c>
      <c r="X9" s="12" t="s">
        <v>88</v>
      </c>
    </row>
    <row r="10" spans="1:22" s="12" customFormat="1" ht="24.75" customHeight="1">
      <c r="A10" s="93" t="s">
        <v>51</v>
      </c>
      <c r="B10" s="282">
        <f>'女子一覧表'!B14</f>
        <v>0</v>
      </c>
      <c r="C10" s="282"/>
      <c r="D10" s="276">
        <f>IF('女子一覧表'!B14="","",VLOOKUP(B10,'女子一覧表'!$B$13:$F$37,2,FALSE))</f>
      </c>
      <c r="E10" s="276"/>
      <c r="F10" s="17">
        <f>IF('女子一覧表'!B14="","",VLOOKUP(B10,'女子一覧表'!$B$13:$F$37,3,FALSE))</f>
      </c>
      <c r="G10" s="94">
        <f>IF('女子一覧表'!H14="","",'女子一覧表'!$A$7)</f>
      </c>
      <c r="H10" s="93" t="s">
        <v>51</v>
      </c>
      <c r="I10" s="272">
        <f>IF('女子一覧表'!K14="","",'女子一覧表'!B14)</f>
      </c>
      <c r="J10" s="273"/>
      <c r="K10" s="276">
        <f>IF('女子一覧表'!K14="","",VLOOKUP(I10,'女子一覧表'!$B$13:$F$37,2,FALSE))</f>
      </c>
      <c r="L10" s="276"/>
      <c r="M10" s="17">
        <f>IF('女子一覧表'!K14="","",VLOOKUP(I10,'女子一覧表'!$B$13:$F$37,3,FALSE))</f>
      </c>
      <c r="N10" s="94">
        <f>IF('女子一覧表'!K14="","",'女子一覧表'!$A$7)</f>
      </c>
      <c r="O10" s="13"/>
      <c r="P10" s="93" t="s">
        <v>51</v>
      </c>
      <c r="Q10" s="272">
        <f>IF('女子一覧表'!M14="","",'女子一覧表'!B14)</f>
      </c>
      <c r="R10" s="273"/>
      <c r="S10" s="276">
        <f>IF('女子一覧表'!M14="","",VLOOKUP(Q10,'女子一覧表'!$B$13:$F$37,2,0))</f>
      </c>
      <c r="T10" s="276"/>
      <c r="U10" s="17">
        <f>IF('女子一覧表'!M14="","",VLOOKUP(Q10,'女子一覧表'!$B$13:$F$37,3,0))</f>
      </c>
      <c r="V10" s="94">
        <f>IF('女子一覧表'!M14="","",'女子一覧表'!$A$7)</f>
      </c>
    </row>
    <row r="11" spans="1:22" s="12" customFormat="1" ht="10.5">
      <c r="A11" s="199" t="s">
        <v>13</v>
      </c>
      <c r="B11" s="200"/>
      <c r="C11" s="200">
        <f>'女子一覧表'!H15</f>
        <v>0</v>
      </c>
      <c r="D11" s="200"/>
      <c r="E11" s="14" t="s">
        <v>41</v>
      </c>
      <c r="F11" s="281">
        <f>'女子一覧表'!J15</f>
        <v>0</v>
      </c>
      <c r="G11" s="208"/>
      <c r="H11" s="199" t="s">
        <v>13</v>
      </c>
      <c r="I11" s="200"/>
      <c r="J11" s="197">
        <f>IF('女子一覧表'!K15="","",'女子一覧表'!K15)</f>
      </c>
      <c r="K11" s="207"/>
      <c r="L11" s="14" t="s">
        <v>41</v>
      </c>
      <c r="M11" s="197">
        <f>IF('女子一覧表'!K15="","",'女子一覧表'!L15)</f>
      </c>
      <c r="N11" s="198"/>
      <c r="P11" s="199" t="s">
        <v>13</v>
      </c>
      <c r="Q11" s="200"/>
      <c r="R11" s="197">
        <f>IF('女子一覧表'!M15="","",'女子一覧表'!M15)</f>
      </c>
      <c r="S11" s="207"/>
      <c r="T11" s="14" t="s">
        <v>41</v>
      </c>
      <c r="U11" s="197">
        <f>IF('女子一覧表'!M15="","",'女子一覧表'!O15)</f>
      </c>
      <c r="V11" s="198"/>
    </row>
    <row r="12" spans="1:22" s="12" customFormat="1" ht="10.5">
      <c r="A12" s="25" t="s">
        <v>36</v>
      </c>
      <c r="B12" s="201" t="s">
        <v>44</v>
      </c>
      <c r="C12" s="201"/>
      <c r="D12" s="203" t="s">
        <v>38</v>
      </c>
      <c r="E12" s="203"/>
      <c r="F12" s="15" t="s">
        <v>39</v>
      </c>
      <c r="G12" s="16" t="s">
        <v>40</v>
      </c>
      <c r="H12" s="25" t="s">
        <v>36</v>
      </c>
      <c r="I12" s="201" t="s">
        <v>44</v>
      </c>
      <c r="J12" s="201"/>
      <c r="K12" s="203" t="s">
        <v>38</v>
      </c>
      <c r="L12" s="203"/>
      <c r="M12" s="15" t="s">
        <v>39</v>
      </c>
      <c r="N12" s="16" t="s">
        <v>40</v>
      </c>
      <c r="P12" s="25" t="s">
        <v>36</v>
      </c>
      <c r="Q12" s="201" t="s">
        <v>44</v>
      </c>
      <c r="R12" s="201"/>
      <c r="S12" s="203" t="s">
        <v>38</v>
      </c>
      <c r="T12" s="203"/>
      <c r="U12" s="15" t="s">
        <v>39</v>
      </c>
      <c r="V12" s="16" t="s">
        <v>40</v>
      </c>
    </row>
    <row r="13" spans="1:22" s="12" customFormat="1" ht="24.75" customHeight="1">
      <c r="A13" s="93" t="s">
        <v>51</v>
      </c>
      <c r="B13" s="282">
        <f>'女子一覧表'!B15</f>
        <v>0</v>
      </c>
      <c r="C13" s="282"/>
      <c r="D13" s="276">
        <f>IF('女子一覧表'!B15="","",VLOOKUP(B13,'女子一覧表'!$B$13:$F$37,2,FALSE))</f>
      </c>
      <c r="E13" s="276"/>
      <c r="F13" s="17">
        <f>IF('女子一覧表'!B15="","",VLOOKUP(B13,'女子一覧表'!$B$13:$F$37,3,FALSE))</f>
      </c>
      <c r="G13" s="94">
        <f>IF('女子一覧表'!H15="","",'女子一覧表'!$A$7)</f>
      </c>
      <c r="H13" s="93" t="s">
        <v>51</v>
      </c>
      <c r="I13" s="272">
        <f>IF('女子一覧表'!K15="","",'女子一覧表'!B15)</f>
      </c>
      <c r="J13" s="273"/>
      <c r="K13" s="276">
        <f>IF('女子一覧表'!K15="","",VLOOKUP(I13,'女子一覧表'!$B$13:$F$37,2,FALSE))</f>
      </c>
      <c r="L13" s="276"/>
      <c r="M13" s="17">
        <f>IF('女子一覧表'!K15="","",VLOOKUP(I13,'女子一覧表'!$B$13:$F$37,3,FALSE))</f>
      </c>
      <c r="N13" s="94">
        <f>IF('女子一覧表'!K15="","",'女子一覧表'!$A$7)</f>
      </c>
      <c r="O13" s="13"/>
      <c r="P13" s="93" t="s">
        <v>51</v>
      </c>
      <c r="Q13" s="272">
        <f>IF('女子一覧表'!M15="","",'女子一覧表'!B15)</f>
      </c>
      <c r="R13" s="273"/>
      <c r="S13" s="276">
        <f>IF('女子一覧表'!M15="","",VLOOKUP(Q13,'女子一覧表'!$B$13:$F$37,2,0))</f>
      </c>
      <c r="T13" s="276"/>
      <c r="U13" s="17">
        <f>IF('女子一覧表'!M15="","",VLOOKUP(Q13,'女子一覧表'!$B$13:$F$37,3,0))</f>
      </c>
      <c r="V13" s="94">
        <f>IF('女子一覧表'!M15="","",'女子一覧表'!$A$7)</f>
      </c>
    </row>
    <row r="14" spans="1:22" s="12" customFormat="1" ht="10.5">
      <c r="A14" s="199" t="s">
        <v>13</v>
      </c>
      <c r="B14" s="200"/>
      <c r="C14" s="200">
        <f>'女子一覧表'!H16</f>
        <v>0</v>
      </c>
      <c r="D14" s="200"/>
      <c r="E14" s="14" t="s">
        <v>41</v>
      </c>
      <c r="F14" s="281">
        <f>'女子一覧表'!J16</f>
        <v>0</v>
      </c>
      <c r="G14" s="208"/>
      <c r="H14" s="199" t="s">
        <v>13</v>
      </c>
      <c r="I14" s="200"/>
      <c r="J14" s="197">
        <f>IF('女子一覧表'!K16="","",'女子一覧表'!K16)</f>
      </c>
      <c r="K14" s="207"/>
      <c r="L14" s="14" t="s">
        <v>41</v>
      </c>
      <c r="M14" s="197">
        <f>IF('女子一覧表'!K16="","",'女子一覧表'!L16)</f>
      </c>
      <c r="N14" s="198"/>
      <c r="P14" s="199" t="s">
        <v>13</v>
      </c>
      <c r="Q14" s="200"/>
      <c r="R14" s="197">
        <f>IF('女子一覧表'!M16="","",'女子一覧表'!M16)</f>
      </c>
      <c r="S14" s="207"/>
      <c r="T14" s="14" t="s">
        <v>41</v>
      </c>
      <c r="U14" s="197">
        <f>IF('女子一覧表'!M16="","",'女子一覧表'!O16)</f>
      </c>
      <c r="V14" s="198"/>
    </row>
    <row r="15" spans="1:22" s="12" customFormat="1" ht="10.5">
      <c r="A15" s="25" t="s">
        <v>36</v>
      </c>
      <c r="B15" s="201" t="s">
        <v>44</v>
      </c>
      <c r="C15" s="201"/>
      <c r="D15" s="203" t="s">
        <v>38</v>
      </c>
      <c r="E15" s="203"/>
      <c r="F15" s="15" t="s">
        <v>39</v>
      </c>
      <c r="G15" s="16" t="s">
        <v>40</v>
      </c>
      <c r="H15" s="25" t="s">
        <v>36</v>
      </c>
      <c r="I15" s="201" t="s">
        <v>44</v>
      </c>
      <c r="J15" s="201"/>
      <c r="K15" s="203" t="s">
        <v>38</v>
      </c>
      <c r="L15" s="203"/>
      <c r="M15" s="15" t="s">
        <v>39</v>
      </c>
      <c r="N15" s="16" t="s">
        <v>40</v>
      </c>
      <c r="P15" s="25" t="s">
        <v>36</v>
      </c>
      <c r="Q15" s="201" t="s">
        <v>44</v>
      </c>
      <c r="R15" s="201"/>
      <c r="S15" s="203" t="s">
        <v>38</v>
      </c>
      <c r="T15" s="203"/>
      <c r="U15" s="15" t="s">
        <v>39</v>
      </c>
      <c r="V15" s="16" t="s">
        <v>40</v>
      </c>
    </row>
    <row r="16" spans="1:22" s="13" customFormat="1" ht="24.75" customHeight="1">
      <c r="A16" s="93" t="s">
        <v>51</v>
      </c>
      <c r="B16" s="282">
        <f>'女子一覧表'!B16</f>
        <v>0</v>
      </c>
      <c r="C16" s="282"/>
      <c r="D16" s="276">
        <f>IF('女子一覧表'!B16="","",VLOOKUP(B16,'女子一覧表'!$B$13:$F$37,2,FALSE))</f>
      </c>
      <c r="E16" s="276"/>
      <c r="F16" s="17">
        <f>IF('女子一覧表'!B16="","",VLOOKUP(B16,'女子一覧表'!$B$13:$F$37,3,FALSE))</f>
      </c>
      <c r="G16" s="94">
        <f>IF('女子一覧表'!H16="","",'女子一覧表'!$A$7)</f>
      </c>
      <c r="H16" s="93" t="s">
        <v>51</v>
      </c>
      <c r="I16" s="272">
        <f>IF('女子一覧表'!K16="","",'女子一覧表'!B16)</f>
      </c>
      <c r="J16" s="273"/>
      <c r="K16" s="276">
        <f>IF('女子一覧表'!K16="","",VLOOKUP(I16,'女子一覧表'!$B$13:$F$37,2,FALSE))</f>
      </c>
      <c r="L16" s="276"/>
      <c r="M16" s="17">
        <f>IF('女子一覧表'!K16="","",VLOOKUP(I16,'女子一覧表'!$B$13:$F$37,3,FALSE))</f>
      </c>
      <c r="N16" s="94">
        <f>IF('女子一覧表'!K16="","",'女子一覧表'!$A$7)</f>
      </c>
      <c r="P16" s="93" t="s">
        <v>51</v>
      </c>
      <c r="Q16" s="272">
        <f>IF('女子一覧表'!M16="","",'女子一覧表'!B16)</f>
      </c>
      <c r="R16" s="273"/>
      <c r="S16" s="276">
        <f>IF('女子一覧表'!M16="","",VLOOKUP(Q16,'女子一覧表'!$B$13:$F$37,2,0))</f>
      </c>
      <c r="T16" s="276"/>
      <c r="U16" s="17">
        <f>IF('女子一覧表'!M16="","",VLOOKUP(Q16,'女子一覧表'!$B$13:$F$37,3,0))</f>
      </c>
      <c r="V16" s="94">
        <f>IF('女子一覧表'!M16="","",'女子一覧表'!$A$7)</f>
      </c>
    </row>
    <row r="17" spans="1:22" s="12" customFormat="1" ht="10.5">
      <c r="A17" s="199" t="s">
        <v>13</v>
      </c>
      <c r="B17" s="200"/>
      <c r="C17" s="200">
        <f>'女子一覧表'!H17</f>
        <v>0</v>
      </c>
      <c r="D17" s="200"/>
      <c r="E17" s="14" t="s">
        <v>41</v>
      </c>
      <c r="F17" s="281">
        <f>'女子一覧表'!J17</f>
        <v>0</v>
      </c>
      <c r="G17" s="208"/>
      <c r="H17" s="199" t="s">
        <v>13</v>
      </c>
      <c r="I17" s="200"/>
      <c r="J17" s="197">
        <f>IF('女子一覧表'!K17="","",'女子一覧表'!K17)</f>
      </c>
      <c r="K17" s="207"/>
      <c r="L17" s="14" t="s">
        <v>41</v>
      </c>
      <c r="M17" s="197">
        <f>IF('女子一覧表'!K17="","",'女子一覧表'!L17)</f>
      </c>
      <c r="N17" s="198"/>
      <c r="P17" s="199" t="s">
        <v>13</v>
      </c>
      <c r="Q17" s="200"/>
      <c r="R17" s="197">
        <f>IF('女子一覧表'!M17="","",'女子一覧表'!M17)</f>
      </c>
      <c r="S17" s="207"/>
      <c r="T17" s="14" t="s">
        <v>41</v>
      </c>
      <c r="U17" s="197">
        <f>IF('女子一覧表'!M17="","",'女子一覧表'!O17)</f>
      </c>
      <c r="V17" s="198"/>
    </row>
    <row r="18" spans="1:22" s="12" customFormat="1" ht="10.5">
      <c r="A18" s="25" t="s">
        <v>36</v>
      </c>
      <c r="B18" s="201" t="s">
        <v>44</v>
      </c>
      <c r="C18" s="201"/>
      <c r="D18" s="203" t="s">
        <v>38</v>
      </c>
      <c r="E18" s="203"/>
      <c r="F18" s="15" t="s">
        <v>39</v>
      </c>
      <c r="G18" s="16" t="s">
        <v>40</v>
      </c>
      <c r="H18" s="25" t="s">
        <v>36</v>
      </c>
      <c r="I18" s="201" t="s">
        <v>44</v>
      </c>
      <c r="J18" s="201"/>
      <c r="K18" s="203" t="s">
        <v>38</v>
      </c>
      <c r="L18" s="203"/>
      <c r="M18" s="15" t="s">
        <v>39</v>
      </c>
      <c r="N18" s="16" t="s">
        <v>40</v>
      </c>
      <c r="P18" s="25" t="s">
        <v>36</v>
      </c>
      <c r="Q18" s="201" t="s">
        <v>44</v>
      </c>
      <c r="R18" s="201"/>
      <c r="S18" s="203" t="s">
        <v>38</v>
      </c>
      <c r="T18" s="203"/>
      <c r="U18" s="15" t="s">
        <v>39</v>
      </c>
      <c r="V18" s="16" t="s">
        <v>40</v>
      </c>
    </row>
    <row r="19" spans="1:22" s="13" customFormat="1" ht="24.75" customHeight="1">
      <c r="A19" s="93" t="s">
        <v>51</v>
      </c>
      <c r="B19" s="282">
        <f>'女子一覧表'!B17</f>
        <v>0</v>
      </c>
      <c r="C19" s="282"/>
      <c r="D19" s="276">
        <f>IF('女子一覧表'!B17="","",VLOOKUP(B19,'女子一覧表'!$B$13:$F$37,2,FALSE))</f>
      </c>
      <c r="E19" s="276"/>
      <c r="F19" s="17">
        <f>IF('女子一覧表'!B17="","",VLOOKUP(B19,'女子一覧表'!$B$13:$F$37,3,FALSE))</f>
      </c>
      <c r="G19" s="94">
        <f>IF('女子一覧表'!H17="","",'女子一覧表'!$A$7)</f>
      </c>
      <c r="H19" s="93" t="s">
        <v>51</v>
      </c>
      <c r="I19" s="272">
        <f>IF('女子一覧表'!K17="","",'女子一覧表'!B17)</f>
      </c>
      <c r="J19" s="273"/>
      <c r="K19" s="276">
        <f>IF('女子一覧表'!K17="","",VLOOKUP(I19,'女子一覧表'!$B$13:$F$37,2,FALSE))</f>
      </c>
      <c r="L19" s="276"/>
      <c r="M19" s="17">
        <f>IF('女子一覧表'!K17="","",VLOOKUP(I19,'女子一覧表'!$B$13:$F$37,3,FALSE))</f>
      </c>
      <c r="N19" s="94">
        <f>IF('女子一覧表'!K17="","",'女子一覧表'!$A$7)</f>
      </c>
      <c r="P19" s="93" t="s">
        <v>51</v>
      </c>
      <c r="Q19" s="272">
        <f>IF('女子一覧表'!M17="","",'女子一覧表'!B17)</f>
      </c>
      <c r="R19" s="273"/>
      <c r="S19" s="276">
        <f>IF('女子一覧表'!M17="","",VLOOKUP(Q19,'女子一覧表'!$B$13:$F$37,2,0))</f>
      </c>
      <c r="T19" s="276"/>
      <c r="U19" s="17">
        <f>IF('女子一覧表'!M17="","",VLOOKUP(Q19,'女子一覧表'!$B$13:$F$37,3,0))</f>
      </c>
      <c r="V19" s="94">
        <f>IF('女子一覧表'!M17="","",'女子一覧表'!$A$7)</f>
      </c>
    </row>
    <row r="20" spans="1:22" s="12" customFormat="1" ht="10.5">
      <c r="A20" s="199" t="s">
        <v>13</v>
      </c>
      <c r="B20" s="200"/>
      <c r="C20" s="200">
        <f>'女子一覧表'!H18</f>
        <v>0</v>
      </c>
      <c r="D20" s="200"/>
      <c r="E20" s="14" t="s">
        <v>41</v>
      </c>
      <c r="F20" s="281">
        <f>'女子一覧表'!J18</f>
        <v>0</v>
      </c>
      <c r="G20" s="208"/>
      <c r="H20" s="199" t="s">
        <v>13</v>
      </c>
      <c r="I20" s="200"/>
      <c r="J20" s="197">
        <f>IF('女子一覧表'!K18="","",'女子一覧表'!K18)</f>
      </c>
      <c r="K20" s="207"/>
      <c r="L20" s="14" t="s">
        <v>41</v>
      </c>
      <c r="M20" s="197">
        <f>IF('女子一覧表'!K18="","",'女子一覧表'!L18)</f>
      </c>
      <c r="N20" s="198"/>
      <c r="P20" s="199" t="s">
        <v>13</v>
      </c>
      <c r="Q20" s="200"/>
      <c r="R20" s="197">
        <f>IF('女子一覧表'!M18="","",'女子一覧表'!M18)</f>
      </c>
      <c r="S20" s="207"/>
      <c r="T20" s="14" t="s">
        <v>41</v>
      </c>
      <c r="U20" s="197">
        <f>IF('女子一覧表'!M18="","",'女子一覧表'!O18)</f>
      </c>
      <c r="V20" s="198"/>
    </row>
    <row r="21" spans="1:22" s="12" customFormat="1" ht="10.5">
      <c r="A21" s="25" t="s">
        <v>36</v>
      </c>
      <c r="B21" s="201" t="s">
        <v>44</v>
      </c>
      <c r="C21" s="201"/>
      <c r="D21" s="203" t="s">
        <v>38</v>
      </c>
      <c r="E21" s="203"/>
      <c r="F21" s="15" t="s">
        <v>39</v>
      </c>
      <c r="G21" s="16" t="s">
        <v>40</v>
      </c>
      <c r="H21" s="25" t="s">
        <v>36</v>
      </c>
      <c r="I21" s="201" t="s">
        <v>44</v>
      </c>
      <c r="J21" s="201"/>
      <c r="K21" s="203" t="s">
        <v>38</v>
      </c>
      <c r="L21" s="203"/>
      <c r="M21" s="15" t="s">
        <v>39</v>
      </c>
      <c r="N21" s="16" t="s">
        <v>40</v>
      </c>
      <c r="P21" s="25" t="s">
        <v>36</v>
      </c>
      <c r="Q21" s="201" t="s">
        <v>44</v>
      </c>
      <c r="R21" s="201"/>
      <c r="S21" s="203" t="s">
        <v>38</v>
      </c>
      <c r="T21" s="203"/>
      <c r="U21" s="15" t="s">
        <v>39</v>
      </c>
      <c r="V21" s="16" t="s">
        <v>40</v>
      </c>
    </row>
    <row r="22" spans="1:22" s="13" customFormat="1" ht="24.75" customHeight="1">
      <c r="A22" s="93" t="s">
        <v>51</v>
      </c>
      <c r="B22" s="282">
        <f>'女子一覧表'!B18</f>
        <v>0</v>
      </c>
      <c r="C22" s="282"/>
      <c r="D22" s="276">
        <f>IF('女子一覧表'!B18="","",VLOOKUP(B22,'女子一覧表'!$B$13:$F$37,2,FALSE))</f>
      </c>
      <c r="E22" s="276"/>
      <c r="F22" s="17">
        <f>IF('女子一覧表'!B18="","",VLOOKUP(B22,'女子一覧表'!$B$13:$F$37,3,FALSE))</f>
      </c>
      <c r="G22" s="94">
        <f>IF('女子一覧表'!H18="","",'女子一覧表'!$A$7)</f>
      </c>
      <c r="H22" s="93" t="s">
        <v>51</v>
      </c>
      <c r="I22" s="272">
        <f>IF('女子一覧表'!K18="","",'女子一覧表'!B18)</f>
      </c>
      <c r="J22" s="273"/>
      <c r="K22" s="276">
        <f>IF('女子一覧表'!K18="","",VLOOKUP(I22,'女子一覧表'!$B$13:$F$37,2,FALSE))</f>
      </c>
      <c r="L22" s="276"/>
      <c r="M22" s="17">
        <f>IF('女子一覧表'!K18="","",VLOOKUP(I22,'女子一覧表'!$B$13:$F$37,3,FALSE))</f>
      </c>
      <c r="N22" s="94">
        <f>IF('女子一覧表'!K18="","",'女子一覧表'!$A$7)</f>
      </c>
      <c r="P22" s="93" t="s">
        <v>51</v>
      </c>
      <c r="Q22" s="272">
        <f>IF('女子一覧表'!M18="","",'女子一覧表'!B18)</f>
      </c>
      <c r="R22" s="273"/>
      <c r="S22" s="276">
        <f>IF('女子一覧表'!M18="","",VLOOKUP(Q22,'女子一覧表'!$B$13:$F$37,2,0))</f>
      </c>
      <c r="T22" s="276"/>
      <c r="U22" s="17">
        <f>IF('女子一覧表'!M18="","",VLOOKUP(Q22,'女子一覧表'!$B$13:$F$37,3,0))</f>
      </c>
      <c r="V22" s="94">
        <f>IF('女子一覧表'!M18="","",'女子一覧表'!$A$7)</f>
      </c>
    </row>
    <row r="23" spans="1:22" s="12" customFormat="1" ht="10.5">
      <c r="A23" s="199" t="s">
        <v>13</v>
      </c>
      <c r="B23" s="200"/>
      <c r="C23" s="200">
        <f>'女子一覧表'!H19</f>
        <v>0</v>
      </c>
      <c r="D23" s="200"/>
      <c r="E23" s="14" t="s">
        <v>41</v>
      </c>
      <c r="F23" s="281">
        <f>'女子一覧表'!J19</f>
        <v>0</v>
      </c>
      <c r="G23" s="208"/>
      <c r="H23" s="199" t="s">
        <v>13</v>
      </c>
      <c r="I23" s="200"/>
      <c r="J23" s="197">
        <f>IF('女子一覧表'!K19="","",'女子一覧表'!K19)</f>
      </c>
      <c r="K23" s="207"/>
      <c r="L23" s="14" t="s">
        <v>41</v>
      </c>
      <c r="M23" s="197">
        <f>IF('女子一覧表'!K19="","",'女子一覧表'!L19)</f>
      </c>
      <c r="N23" s="198"/>
      <c r="P23" s="199" t="s">
        <v>13</v>
      </c>
      <c r="Q23" s="200"/>
      <c r="R23" s="197">
        <f>IF('女子一覧表'!M19="","",'女子一覧表'!M19)</f>
      </c>
      <c r="S23" s="207"/>
      <c r="T23" s="14" t="s">
        <v>41</v>
      </c>
      <c r="U23" s="197">
        <f>IF('女子一覧表'!M19="","",'女子一覧表'!O19)</f>
      </c>
      <c r="V23" s="198"/>
    </row>
    <row r="24" spans="1:22" s="12" customFormat="1" ht="10.5">
      <c r="A24" s="25" t="s">
        <v>36</v>
      </c>
      <c r="B24" s="201" t="s">
        <v>44</v>
      </c>
      <c r="C24" s="201"/>
      <c r="D24" s="203" t="s">
        <v>38</v>
      </c>
      <c r="E24" s="203"/>
      <c r="F24" s="15" t="s">
        <v>39</v>
      </c>
      <c r="G24" s="16" t="s">
        <v>40</v>
      </c>
      <c r="H24" s="25" t="s">
        <v>36</v>
      </c>
      <c r="I24" s="201" t="s">
        <v>44</v>
      </c>
      <c r="J24" s="201"/>
      <c r="K24" s="203" t="s">
        <v>38</v>
      </c>
      <c r="L24" s="203"/>
      <c r="M24" s="15" t="s">
        <v>39</v>
      </c>
      <c r="N24" s="16" t="s">
        <v>40</v>
      </c>
      <c r="P24" s="25" t="s">
        <v>36</v>
      </c>
      <c r="Q24" s="201" t="s">
        <v>44</v>
      </c>
      <c r="R24" s="201"/>
      <c r="S24" s="203" t="s">
        <v>38</v>
      </c>
      <c r="T24" s="203"/>
      <c r="U24" s="15" t="s">
        <v>39</v>
      </c>
      <c r="V24" s="16" t="s">
        <v>40</v>
      </c>
    </row>
    <row r="25" spans="1:22" s="13" customFormat="1" ht="24.75" customHeight="1">
      <c r="A25" s="93" t="s">
        <v>51</v>
      </c>
      <c r="B25" s="282">
        <f>'女子一覧表'!B19</f>
        <v>0</v>
      </c>
      <c r="C25" s="282"/>
      <c r="D25" s="276">
        <f>IF('女子一覧表'!B19="","",VLOOKUP(B25,'女子一覧表'!$B$13:$F$37,2,FALSE))</f>
      </c>
      <c r="E25" s="276"/>
      <c r="F25" s="17">
        <f>IF('女子一覧表'!B19="","",VLOOKUP(B25,'女子一覧表'!$B$13:$F$37,3,FALSE))</f>
      </c>
      <c r="G25" s="94">
        <f>IF('女子一覧表'!H19="","",'女子一覧表'!$A$7)</f>
      </c>
      <c r="H25" s="93" t="s">
        <v>51</v>
      </c>
      <c r="I25" s="272">
        <f>IF('女子一覧表'!K19="","",'女子一覧表'!B19)</f>
      </c>
      <c r="J25" s="273"/>
      <c r="K25" s="276">
        <f>IF('女子一覧表'!K19="","",VLOOKUP(I25,'女子一覧表'!$B$13:$F$37,2,FALSE))</f>
      </c>
      <c r="L25" s="276"/>
      <c r="M25" s="17">
        <f>IF('女子一覧表'!K19="","",VLOOKUP(I25,'女子一覧表'!$B$13:$F$37,3,FALSE))</f>
      </c>
      <c r="N25" s="94">
        <f>IF('女子一覧表'!K19="","",'女子一覧表'!$A$7)</f>
      </c>
      <c r="P25" s="93" t="s">
        <v>51</v>
      </c>
      <c r="Q25" s="272">
        <f>IF('女子一覧表'!M19="","",'女子一覧表'!B19)</f>
      </c>
      <c r="R25" s="273"/>
      <c r="S25" s="276">
        <f>IF('女子一覧表'!M19="","",VLOOKUP(Q25,'女子一覧表'!$B$13:$F$37,2,0))</f>
      </c>
      <c r="T25" s="276"/>
      <c r="U25" s="17">
        <f>IF('女子一覧表'!M19="","",VLOOKUP(Q25,'女子一覧表'!$B$13:$F$37,3,0))</f>
      </c>
      <c r="V25" s="94">
        <f>IF('女子一覧表'!M19="","",'女子一覧表'!$A$7)</f>
      </c>
    </row>
    <row r="26" spans="1:22" s="12" customFormat="1" ht="10.5">
      <c r="A26" s="199" t="s">
        <v>13</v>
      </c>
      <c r="B26" s="200"/>
      <c r="C26" s="200">
        <f>'女子一覧表'!H20</f>
        <v>0</v>
      </c>
      <c r="D26" s="200"/>
      <c r="E26" s="14" t="s">
        <v>41</v>
      </c>
      <c r="F26" s="281">
        <f>'女子一覧表'!J20</f>
        <v>0</v>
      </c>
      <c r="G26" s="208"/>
      <c r="H26" s="199" t="s">
        <v>13</v>
      </c>
      <c r="I26" s="200"/>
      <c r="J26" s="197">
        <f>IF('女子一覧表'!K20="","",'女子一覧表'!K20)</f>
      </c>
      <c r="K26" s="207"/>
      <c r="L26" s="14" t="s">
        <v>41</v>
      </c>
      <c r="M26" s="197">
        <f>IF('女子一覧表'!K20="","",'女子一覧表'!L20)</f>
      </c>
      <c r="N26" s="198"/>
      <c r="P26" s="199" t="s">
        <v>13</v>
      </c>
      <c r="Q26" s="200"/>
      <c r="R26" s="197">
        <f>IF('女子一覧表'!M20="","",'女子一覧表'!M20)</f>
      </c>
      <c r="S26" s="207"/>
      <c r="T26" s="14" t="s">
        <v>41</v>
      </c>
      <c r="U26" s="197">
        <f>IF('女子一覧表'!M20="","",'女子一覧表'!O20)</f>
      </c>
      <c r="V26" s="198"/>
    </row>
    <row r="27" spans="1:22" s="12" customFormat="1" ht="10.5">
      <c r="A27" s="25" t="s">
        <v>36</v>
      </c>
      <c r="B27" s="201" t="s">
        <v>44</v>
      </c>
      <c r="C27" s="201"/>
      <c r="D27" s="203" t="s">
        <v>38</v>
      </c>
      <c r="E27" s="203"/>
      <c r="F27" s="15" t="s">
        <v>39</v>
      </c>
      <c r="G27" s="16" t="s">
        <v>40</v>
      </c>
      <c r="H27" s="25" t="s">
        <v>36</v>
      </c>
      <c r="I27" s="201" t="s">
        <v>44</v>
      </c>
      <c r="J27" s="201"/>
      <c r="K27" s="203" t="s">
        <v>38</v>
      </c>
      <c r="L27" s="203"/>
      <c r="M27" s="15" t="s">
        <v>39</v>
      </c>
      <c r="N27" s="16" t="s">
        <v>40</v>
      </c>
      <c r="P27" s="25" t="s">
        <v>36</v>
      </c>
      <c r="Q27" s="201" t="s">
        <v>44</v>
      </c>
      <c r="R27" s="201"/>
      <c r="S27" s="203" t="s">
        <v>38</v>
      </c>
      <c r="T27" s="203"/>
      <c r="U27" s="15" t="s">
        <v>39</v>
      </c>
      <c r="V27" s="16" t="s">
        <v>40</v>
      </c>
    </row>
    <row r="28" spans="1:22" s="13" customFormat="1" ht="24.75" customHeight="1">
      <c r="A28" s="93" t="s">
        <v>51</v>
      </c>
      <c r="B28" s="282">
        <f>'女子一覧表'!B20</f>
        <v>0</v>
      </c>
      <c r="C28" s="282"/>
      <c r="D28" s="276">
        <f>IF('女子一覧表'!B20="","",VLOOKUP(B28,'女子一覧表'!$B$13:$F$37,2,FALSE))</f>
      </c>
      <c r="E28" s="276"/>
      <c r="F28" s="17">
        <f>IF('女子一覧表'!B20="","",VLOOKUP(B28,'女子一覧表'!$B$13:$F$37,3,FALSE))</f>
      </c>
      <c r="G28" s="94">
        <f>IF('女子一覧表'!H20="","",'女子一覧表'!$A$7)</f>
      </c>
      <c r="H28" s="93" t="s">
        <v>51</v>
      </c>
      <c r="I28" s="272">
        <f>IF('女子一覧表'!K20="","",'女子一覧表'!B20)</f>
      </c>
      <c r="J28" s="273"/>
      <c r="K28" s="276">
        <f>IF('女子一覧表'!K20="","",VLOOKUP(I28,'女子一覧表'!$B$13:$F$37,2,FALSE))</f>
      </c>
      <c r="L28" s="276"/>
      <c r="M28" s="17">
        <f>IF('女子一覧表'!K20="","",VLOOKUP(I28,'女子一覧表'!$B$13:$F$37,3,FALSE))</f>
      </c>
      <c r="N28" s="94">
        <f>IF('女子一覧表'!K20="","",'女子一覧表'!$A$7)</f>
      </c>
      <c r="P28" s="93" t="s">
        <v>51</v>
      </c>
      <c r="Q28" s="272">
        <f>IF('女子一覧表'!M20="","",'女子一覧表'!B20)</f>
      </c>
      <c r="R28" s="273"/>
      <c r="S28" s="276">
        <f>IF('女子一覧表'!M20="","",VLOOKUP(Q28,'女子一覧表'!$B$13:$F$37,2,0))</f>
      </c>
      <c r="T28" s="276"/>
      <c r="U28" s="17">
        <f>IF('女子一覧表'!M20="","",VLOOKUP(Q28,'女子一覧表'!$B$13:$F$37,3,0))</f>
      </c>
      <c r="V28" s="94">
        <f>IF('女子一覧表'!M20="","",'女子一覧表'!$A$7)</f>
      </c>
    </row>
    <row r="29" spans="1:22" s="12" customFormat="1" ht="10.5">
      <c r="A29" s="199" t="s">
        <v>13</v>
      </c>
      <c r="B29" s="200"/>
      <c r="C29" s="200">
        <f>'女子一覧表'!H21</f>
        <v>0</v>
      </c>
      <c r="D29" s="200"/>
      <c r="E29" s="14" t="s">
        <v>41</v>
      </c>
      <c r="F29" s="281">
        <f>'女子一覧表'!J21</f>
        <v>0</v>
      </c>
      <c r="G29" s="208"/>
      <c r="H29" s="199" t="s">
        <v>13</v>
      </c>
      <c r="I29" s="200"/>
      <c r="J29" s="197">
        <f>IF('女子一覧表'!K21="","",'女子一覧表'!K21)</f>
      </c>
      <c r="K29" s="207"/>
      <c r="L29" s="14" t="s">
        <v>41</v>
      </c>
      <c r="M29" s="197">
        <f>IF('女子一覧表'!K21="","",'女子一覧表'!L21)</f>
      </c>
      <c r="N29" s="198"/>
      <c r="P29" s="199" t="s">
        <v>13</v>
      </c>
      <c r="Q29" s="200"/>
      <c r="R29" s="197">
        <f>IF('女子一覧表'!M21="","",'女子一覧表'!M21)</f>
      </c>
      <c r="S29" s="207"/>
      <c r="T29" s="14" t="s">
        <v>41</v>
      </c>
      <c r="U29" s="197">
        <f>IF('女子一覧表'!M21="","",'女子一覧表'!O21)</f>
      </c>
      <c r="V29" s="198"/>
    </row>
    <row r="30" spans="1:22" s="12" customFormat="1" ht="10.5">
      <c r="A30" s="25" t="s">
        <v>36</v>
      </c>
      <c r="B30" s="201" t="s">
        <v>44</v>
      </c>
      <c r="C30" s="201"/>
      <c r="D30" s="203" t="s">
        <v>38</v>
      </c>
      <c r="E30" s="203"/>
      <c r="F30" s="15" t="s">
        <v>39</v>
      </c>
      <c r="G30" s="16" t="s">
        <v>40</v>
      </c>
      <c r="H30" s="25" t="s">
        <v>36</v>
      </c>
      <c r="I30" s="201" t="s">
        <v>44</v>
      </c>
      <c r="J30" s="201"/>
      <c r="K30" s="203" t="s">
        <v>38</v>
      </c>
      <c r="L30" s="203"/>
      <c r="M30" s="15" t="s">
        <v>39</v>
      </c>
      <c r="N30" s="16" t="s">
        <v>40</v>
      </c>
      <c r="P30" s="25" t="s">
        <v>36</v>
      </c>
      <c r="Q30" s="201" t="s">
        <v>44</v>
      </c>
      <c r="R30" s="201"/>
      <c r="S30" s="203" t="s">
        <v>38</v>
      </c>
      <c r="T30" s="203"/>
      <c r="U30" s="15" t="s">
        <v>39</v>
      </c>
      <c r="V30" s="16" t="s">
        <v>40</v>
      </c>
    </row>
    <row r="31" spans="1:22" s="13" customFormat="1" ht="24.75" customHeight="1">
      <c r="A31" s="93" t="s">
        <v>51</v>
      </c>
      <c r="B31" s="282">
        <f>'女子一覧表'!B21</f>
        <v>0</v>
      </c>
      <c r="C31" s="282"/>
      <c r="D31" s="276">
        <f>IF('女子一覧表'!B21="","",VLOOKUP(B31,'女子一覧表'!$B$13:$F$37,2,FALSE))</f>
      </c>
      <c r="E31" s="276"/>
      <c r="F31" s="17">
        <f>IF('女子一覧表'!B21="","",VLOOKUP(B31,'女子一覧表'!$B$13:$F$37,3,FALSE))</f>
      </c>
      <c r="G31" s="94">
        <f>IF('女子一覧表'!H21="","",'女子一覧表'!$A$7)</f>
      </c>
      <c r="H31" s="93" t="s">
        <v>51</v>
      </c>
      <c r="I31" s="272">
        <f>IF('女子一覧表'!K21="","",'女子一覧表'!B21)</f>
      </c>
      <c r="J31" s="273"/>
      <c r="K31" s="276">
        <f>IF('女子一覧表'!K21="","",VLOOKUP(I31,'女子一覧表'!$B$13:$F$37,2,FALSE))</f>
      </c>
      <c r="L31" s="276"/>
      <c r="M31" s="17">
        <f>IF('女子一覧表'!K21="","",VLOOKUP(I31,'女子一覧表'!$B$13:$F$37,3,FALSE))</f>
      </c>
      <c r="N31" s="94">
        <f>IF('女子一覧表'!K21="","",'女子一覧表'!$A$7)</f>
      </c>
      <c r="P31" s="93" t="s">
        <v>51</v>
      </c>
      <c r="Q31" s="272">
        <f>IF('女子一覧表'!M21="","",'女子一覧表'!B21)</f>
      </c>
      <c r="R31" s="273"/>
      <c r="S31" s="276">
        <f>IF('女子一覧表'!M21="","",VLOOKUP(Q31,'女子一覧表'!$B$13:$F$37,2,0))</f>
      </c>
      <c r="T31" s="276"/>
      <c r="U31" s="17">
        <f>IF('女子一覧表'!M21="","",VLOOKUP(Q31,'女子一覧表'!$B$13:$F$37,3,0))</f>
      </c>
      <c r="V31" s="94">
        <f>IF('女子一覧表'!M21="","",'女子一覧表'!$A$7)</f>
      </c>
    </row>
    <row r="32" spans="1:22" s="12" customFormat="1" ht="10.5">
      <c r="A32" s="199" t="s">
        <v>13</v>
      </c>
      <c r="B32" s="200"/>
      <c r="C32" s="200">
        <f>'女子一覧表'!H22</f>
        <v>0</v>
      </c>
      <c r="D32" s="200"/>
      <c r="E32" s="14" t="s">
        <v>41</v>
      </c>
      <c r="F32" s="281">
        <f>'女子一覧表'!J22</f>
        <v>0</v>
      </c>
      <c r="G32" s="208"/>
      <c r="H32" s="199" t="s">
        <v>13</v>
      </c>
      <c r="I32" s="200"/>
      <c r="J32" s="197">
        <f>IF('女子一覧表'!K22="","",'女子一覧表'!K22)</f>
      </c>
      <c r="K32" s="207"/>
      <c r="L32" s="14" t="s">
        <v>41</v>
      </c>
      <c r="M32" s="197">
        <f>IF('女子一覧表'!K22="","",'女子一覧表'!L22)</f>
      </c>
      <c r="N32" s="198"/>
      <c r="P32" s="199" t="s">
        <v>13</v>
      </c>
      <c r="Q32" s="200"/>
      <c r="R32" s="197">
        <f>IF('女子一覧表'!M22="","",'女子一覧表'!M22)</f>
      </c>
      <c r="S32" s="207"/>
      <c r="T32" s="14" t="s">
        <v>41</v>
      </c>
      <c r="U32" s="197">
        <f>IF('女子一覧表'!M22="","",'女子一覧表'!O22)</f>
      </c>
      <c r="V32" s="198"/>
    </row>
    <row r="33" spans="1:22" s="12" customFormat="1" ht="10.5">
      <c r="A33" s="25" t="s">
        <v>36</v>
      </c>
      <c r="B33" s="201" t="s">
        <v>44</v>
      </c>
      <c r="C33" s="201"/>
      <c r="D33" s="203" t="s">
        <v>38</v>
      </c>
      <c r="E33" s="203"/>
      <c r="F33" s="15" t="s">
        <v>39</v>
      </c>
      <c r="G33" s="16" t="s">
        <v>40</v>
      </c>
      <c r="H33" s="25" t="s">
        <v>36</v>
      </c>
      <c r="I33" s="201" t="s">
        <v>44</v>
      </c>
      <c r="J33" s="201"/>
      <c r="K33" s="203" t="s">
        <v>38</v>
      </c>
      <c r="L33" s="203"/>
      <c r="M33" s="15" t="s">
        <v>39</v>
      </c>
      <c r="N33" s="16" t="s">
        <v>40</v>
      </c>
      <c r="P33" s="25" t="s">
        <v>36</v>
      </c>
      <c r="Q33" s="201" t="s">
        <v>44</v>
      </c>
      <c r="R33" s="201"/>
      <c r="S33" s="203" t="s">
        <v>38</v>
      </c>
      <c r="T33" s="203"/>
      <c r="U33" s="15" t="s">
        <v>39</v>
      </c>
      <c r="V33" s="16" t="s">
        <v>40</v>
      </c>
    </row>
    <row r="34" spans="1:22" s="13" customFormat="1" ht="24.75" customHeight="1">
      <c r="A34" s="93" t="s">
        <v>51</v>
      </c>
      <c r="B34" s="282">
        <f>'女子一覧表'!B22</f>
        <v>0</v>
      </c>
      <c r="C34" s="282"/>
      <c r="D34" s="276">
        <f>IF('女子一覧表'!B22="","",VLOOKUP(B34,'女子一覧表'!$B$13:$F$37,2,FALSE))</f>
      </c>
      <c r="E34" s="276"/>
      <c r="F34" s="17">
        <f>IF('女子一覧表'!B22="","",VLOOKUP(B34,'女子一覧表'!$B$13:$F$37,3,FALSE))</f>
      </c>
      <c r="G34" s="94">
        <f>IF('女子一覧表'!H22="","",'女子一覧表'!$A$7)</f>
      </c>
      <c r="H34" s="93" t="s">
        <v>51</v>
      </c>
      <c r="I34" s="272">
        <f>IF('女子一覧表'!K22="","",'女子一覧表'!B22)</f>
      </c>
      <c r="J34" s="273"/>
      <c r="K34" s="276">
        <f>IF('女子一覧表'!K22="","",VLOOKUP(I34,'女子一覧表'!$B$13:$F$37,2,FALSE))</f>
      </c>
      <c r="L34" s="276"/>
      <c r="M34" s="17">
        <f>IF('女子一覧表'!K22="","",VLOOKUP(I34,'女子一覧表'!$B$13:$F$37,3,FALSE))</f>
      </c>
      <c r="N34" s="94">
        <f>IF('女子一覧表'!K22="","",'女子一覧表'!$A$7)</f>
      </c>
      <c r="P34" s="93" t="s">
        <v>51</v>
      </c>
      <c r="Q34" s="272">
        <f>IF('女子一覧表'!M22="","",'女子一覧表'!B22)</f>
      </c>
      <c r="R34" s="273"/>
      <c r="S34" s="276">
        <f>IF('女子一覧表'!M22="","",VLOOKUP(Q34,'女子一覧表'!$B$13:$F$37,2,0))</f>
      </c>
      <c r="T34" s="276"/>
      <c r="U34" s="17">
        <f>IF('女子一覧表'!M22="","",VLOOKUP(Q34,'女子一覧表'!$B$13:$F$37,3,0))</f>
      </c>
      <c r="V34" s="94">
        <f>IF('女子一覧表'!M22="","",'女子一覧表'!$A$7)</f>
      </c>
    </row>
    <row r="35" spans="1:22" s="12" customFormat="1" ht="10.5">
      <c r="A35" s="199" t="s">
        <v>13</v>
      </c>
      <c r="B35" s="200"/>
      <c r="C35" s="200">
        <f>'女子一覧表'!H23</f>
        <v>0</v>
      </c>
      <c r="D35" s="200"/>
      <c r="E35" s="14" t="s">
        <v>41</v>
      </c>
      <c r="F35" s="281">
        <f>'女子一覧表'!J23</f>
        <v>0</v>
      </c>
      <c r="G35" s="208"/>
      <c r="H35" s="199" t="s">
        <v>13</v>
      </c>
      <c r="I35" s="200"/>
      <c r="J35" s="197">
        <f>IF('女子一覧表'!K23="","",'女子一覧表'!K23)</f>
      </c>
      <c r="K35" s="207"/>
      <c r="L35" s="14" t="s">
        <v>41</v>
      </c>
      <c r="M35" s="197">
        <f>IF('女子一覧表'!K23="","",'女子一覧表'!L23)</f>
      </c>
      <c r="N35" s="198"/>
      <c r="P35" s="199" t="s">
        <v>13</v>
      </c>
      <c r="Q35" s="200"/>
      <c r="R35" s="197">
        <f>IF('女子一覧表'!M23="","",'女子一覧表'!M23)</f>
      </c>
      <c r="S35" s="207"/>
      <c r="T35" s="14" t="s">
        <v>41</v>
      </c>
      <c r="U35" s="197">
        <f>IF('女子一覧表'!M23="","",'女子一覧表'!O23)</f>
      </c>
      <c r="V35" s="198"/>
    </row>
    <row r="36" spans="1:22" s="12" customFormat="1" ht="10.5">
      <c r="A36" s="25" t="s">
        <v>36</v>
      </c>
      <c r="B36" s="201" t="s">
        <v>44</v>
      </c>
      <c r="C36" s="201"/>
      <c r="D36" s="203" t="s">
        <v>38</v>
      </c>
      <c r="E36" s="203"/>
      <c r="F36" s="15" t="s">
        <v>39</v>
      </c>
      <c r="G36" s="16" t="s">
        <v>40</v>
      </c>
      <c r="H36" s="25" t="s">
        <v>36</v>
      </c>
      <c r="I36" s="201" t="s">
        <v>44</v>
      </c>
      <c r="J36" s="201"/>
      <c r="K36" s="203" t="s">
        <v>38</v>
      </c>
      <c r="L36" s="203"/>
      <c r="M36" s="15" t="s">
        <v>39</v>
      </c>
      <c r="N36" s="16" t="s">
        <v>40</v>
      </c>
      <c r="P36" s="25" t="s">
        <v>36</v>
      </c>
      <c r="Q36" s="201" t="s">
        <v>44</v>
      </c>
      <c r="R36" s="201"/>
      <c r="S36" s="203" t="s">
        <v>38</v>
      </c>
      <c r="T36" s="203"/>
      <c r="U36" s="15" t="s">
        <v>39</v>
      </c>
      <c r="V36" s="16" t="s">
        <v>40</v>
      </c>
    </row>
    <row r="37" spans="1:22" s="13" customFormat="1" ht="24.75" customHeight="1">
      <c r="A37" s="93" t="s">
        <v>51</v>
      </c>
      <c r="B37" s="282">
        <f>'女子一覧表'!B23</f>
        <v>0</v>
      </c>
      <c r="C37" s="282"/>
      <c r="D37" s="276">
        <f>IF('女子一覧表'!B23="","",VLOOKUP(B37,'女子一覧表'!$B$13:$F$37,2,FALSE))</f>
      </c>
      <c r="E37" s="276"/>
      <c r="F37" s="17">
        <f>IF('女子一覧表'!B23="","",VLOOKUP(B37,'女子一覧表'!$B$13:$F$37,3,FALSE))</f>
      </c>
      <c r="G37" s="94">
        <f>IF('女子一覧表'!H23="","",'女子一覧表'!$A$7)</f>
      </c>
      <c r="H37" s="93" t="s">
        <v>51</v>
      </c>
      <c r="I37" s="272">
        <f>IF('女子一覧表'!K23="","",'女子一覧表'!B23)</f>
      </c>
      <c r="J37" s="273"/>
      <c r="K37" s="276">
        <f>IF('女子一覧表'!K23="","",VLOOKUP(I37,'女子一覧表'!$B$13:$F$37,2,FALSE))</f>
      </c>
      <c r="L37" s="276"/>
      <c r="M37" s="17">
        <f>IF('女子一覧表'!K23="","",VLOOKUP(I37,'女子一覧表'!$B$13:$F$37,3,FALSE))</f>
      </c>
      <c r="N37" s="94">
        <f>IF('女子一覧表'!K23="","",'女子一覧表'!$A$7)</f>
      </c>
      <c r="P37" s="93" t="s">
        <v>51</v>
      </c>
      <c r="Q37" s="272">
        <f>IF('女子一覧表'!M23="","",'女子一覧表'!B23)</f>
      </c>
      <c r="R37" s="273"/>
      <c r="S37" s="276">
        <f>IF('女子一覧表'!M23="","",VLOOKUP(Q37,'女子一覧表'!$B$13:$F$37,2,0))</f>
      </c>
      <c r="T37" s="276"/>
      <c r="U37" s="17">
        <f>IF('女子一覧表'!M23="","",VLOOKUP(Q37,'女子一覧表'!$B$13:$F$37,3,0))</f>
      </c>
      <c r="V37" s="94">
        <f>IF('女子一覧表'!M23="","",'女子一覧表'!$A$7)</f>
      </c>
    </row>
    <row r="38" spans="1:22" s="12" customFormat="1" ht="10.5">
      <c r="A38" s="199" t="s">
        <v>13</v>
      </c>
      <c r="B38" s="200"/>
      <c r="C38" s="200">
        <f>'女子一覧表'!H24</f>
        <v>0</v>
      </c>
      <c r="D38" s="200"/>
      <c r="E38" s="14" t="s">
        <v>41</v>
      </c>
      <c r="F38" s="281">
        <f>'女子一覧表'!J24</f>
        <v>0</v>
      </c>
      <c r="G38" s="208"/>
      <c r="H38" s="199" t="s">
        <v>13</v>
      </c>
      <c r="I38" s="200"/>
      <c r="J38" s="197">
        <f>IF('女子一覧表'!K24="","",'女子一覧表'!K24)</f>
      </c>
      <c r="K38" s="207"/>
      <c r="L38" s="14" t="s">
        <v>41</v>
      </c>
      <c r="M38" s="197">
        <f>IF('女子一覧表'!K24="","",'女子一覧表'!L24)</f>
      </c>
      <c r="N38" s="198"/>
      <c r="P38" s="199" t="s">
        <v>13</v>
      </c>
      <c r="Q38" s="200"/>
      <c r="R38" s="197">
        <f>IF('女子一覧表'!M24="","",'女子一覧表'!M24)</f>
      </c>
      <c r="S38" s="207"/>
      <c r="T38" s="14" t="s">
        <v>41</v>
      </c>
      <c r="U38" s="197">
        <f>IF('女子一覧表'!M24="","",'女子一覧表'!O24)</f>
      </c>
      <c r="V38" s="198"/>
    </row>
    <row r="39" spans="1:22" s="12" customFormat="1" ht="10.5">
      <c r="A39" s="25" t="s">
        <v>36</v>
      </c>
      <c r="B39" s="201" t="s">
        <v>44</v>
      </c>
      <c r="C39" s="201"/>
      <c r="D39" s="203" t="s">
        <v>38</v>
      </c>
      <c r="E39" s="203"/>
      <c r="F39" s="15" t="s">
        <v>39</v>
      </c>
      <c r="G39" s="16" t="s">
        <v>40</v>
      </c>
      <c r="H39" s="25" t="s">
        <v>36</v>
      </c>
      <c r="I39" s="201" t="s">
        <v>44</v>
      </c>
      <c r="J39" s="201"/>
      <c r="K39" s="203" t="s">
        <v>38</v>
      </c>
      <c r="L39" s="203"/>
      <c r="M39" s="15" t="s">
        <v>39</v>
      </c>
      <c r="N39" s="16" t="s">
        <v>40</v>
      </c>
      <c r="P39" s="25" t="s">
        <v>36</v>
      </c>
      <c r="Q39" s="201" t="s">
        <v>44</v>
      </c>
      <c r="R39" s="201"/>
      <c r="S39" s="203" t="s">
        <v>38</v>
      </c>
      <c r="T39" s="203"/>
      <c r="U39" s="15" t="s">
        <v>39</v>
      </c>
      <c r="V39" s="16" t="s">
        <v>40</v>
      </c>
    </row>
    <row r="40" spans="1:22" s="13" customFormat="1" ht="24.75" customHeight="1">
      <c r="A40" s="93" t="s">
        <v>51</v>
      </c>
      <c r="B40" s="282">
        <f>'女子一覧表'!B24</f>
        <v>0</v>
      </c>
      <c r="C40" s="282"/>
      <c r="D40" s="276">
        <f>IF('女子一覧表'!B24="","",VLOOKUP(B40,'女子一覧表'!$B$13:$F$37,2,FALSE))</f>
      </c>
      <c r="E40" s="276"/>
      <c r="F40" s="17">
        <f>IF('女子一覧表'!B24="","",VLOOKUP(B40,'女子一覧表'!$B$13:$F$37,3,FALSE))</f>
      </c>
      <c r="G40" s="94">
        <f>IF('女子一覧表'!H24="","",'女子一覧表'!$A$7)</f>
      </c>
      <c r="H40" s="93" t="s">
        <v>51</v>
      </c>
      <c r="I40" s="272">
        <f>IF('女子一覧表'!K24="","",'女子一覧表'!B24)</f>
      </c>
      <c r="J40" s="273"/>
      <c r="K40" s="276">
        <f>IF('女子一覧表'!K24="","",VLOOKUP(I40,'女子一覧表'!$B$13:$F$37,2,FALSE))</f>
      </c>
      <c r="L40" s="276"/>
      <c r="M40" s="17">
        <f>IF('女子一覧表'!K24="","",VLOOKUP(I40,'女子一覧表'!$B$13:$F$37,3,FALSE))</f>
      </c>
      <c r="N40" s="94">
        <f>IF('女子一覧表'!K24="","",'女子一覧表'!$A$7)</f>
      </c>
      <c r="P40" s="93" t="s">
        <v>51</v>
      </c>
      <c r="Q40" s="272">
        <f>IF('女子一覧表'!M24="","",'女子一覧表'!B24)</f>
      </c>
      <c r="R40" s="273"/>
      <c r="S40" s="276">
        <f>IF('女子一覧表'!M24="","",VLOOKUP(Q40,'女子一覧表'!$B$13:$F$37,2,0))</f>
      </c>
      <c r="T40" s="276"/>
      <c r="U40" s="17">
        <f>IF('女子一覧表'!M24="","",VLOOKUP(Q40,'女子一覧表'!$B$13:$F$37,3,0))</f>
      </c>
      <c r="V40" s="94">
        <f>IF('女子一覧表'!M24="","",'女子一覧表'!$A$7)</f>
      </c>
    </row>
    <row r="41" spans="1:22" s="12" customFormat="1" ht="10.5">
      <c r="A41" s="199" t="s">
        <v>13</v>
      </c>
      <c r="B41" s="200"/>
      <c r="C41" s="200">
        <f>'女子一覧表'!H25</f>
        <v>0</v>
      </c>
      <c r="D41" s="200"/>
      <c r="E41" s="14" t="s">
        <v>41</v>
      </c>
      <c r="F41" s="281">
        <f>'女子一覧表'!J25</f>
        <v>0</v>
      </c>
      <c r="G41" s="208"/>
      <c r="H41" s="199" t="s">
        <v>13</v>
      </c>
      <c r="I41" s="200"/>
      <c r="J41" s="197">
        <f>IF('女子一覧表'!K25="","",'女子一覧表'!K25)</f>
      </c>
      <c r="K41" s="207"/>
      <c r="L41" s="14" t="s">
        <v>41</v>
      </c>
      <c r="M41" s="197">
        <f>IF('女子一覧表'!K25="","",'女子一覧表'!L25)</f>
      </c>
      <c r="N41" s="198"/>
      <c r="P41" s="199" t="s">
        <v>13</v>
      </c>
      <c r="Q41" s="200"/>
      <c r="R41" s="197">
        <f>IF('女子一覧表'!M25="","",'女子一覧表'!M25)</f>
      </c>
      <c r="S41" s="207"/>
      <c r="T41" s="14" t="s">
        <v>41</v>
      </c>
      <c r="U41" s="197">
        <f>IF('女子一覧表'!M25="","",'女子一覧表'!O25)</f>
      </c>
      <c r="V41" s="198"/>
    </row>
    <row r="42" spans="1:22" s="12" customFormat="1" ht="10.5">
      <c r="A42" s="25" t="s">
        <v>36</v>
      </c>
      <c r="B42" s="201" t="s">
        <v>44</v>
      </c>
      <c r="C42" s="201"/>
      <c r="D42" s="203" t="s">
        <v>38</v>
      </c>
      <c r="E42" s="203"/>
      <c r="F42" s="15" t="s">
        <v>39</v>
      </c>
      <c r="G42" s="16" t="s">
        <v>40</v>
      </c>
      <c r="H42" s="25" t="s">
        <v>36</v>
      </c>
      <c r="I42" s="201" t="s">
        <v>44</v>
      </c>
      <c r="J42" s="201"/>
      <c r="K42" s="203" t="s">
        <v>38</v>
      </c>
      <c r="L42" s="203"/>
      <c r="M42" s="15" t="s">
        <v>39</v>
      </c>
      <c r="N42" s="16" t="s">
        <v>40</v>
      </c>
      <c r="P42" s="25" t="s">
        <v>36</v>
      </c>
      <c r="Q42" s="201" t="s">
        <v>44</v>
      </c>
      <c r="R42" s="201"/>
      <c r="S42" s="203" t="s">
        <v>38</v>
      </c>
      <c r="T42" s="203"/>
      <c r="U42" s="15" t="s">
        <v>39</v>
      </c>
      <c r="V42" s="16" t="s">
        <v>40</v>
      </c>
    </row>
    <row r="43" spans="1:22" s="13" customFormat="1" ht="24.75" customHeight="1">
      <c r="A43" s="95" t="s">
        <v>51</v>
      </c>
      <c r="B43" s="282">
        <f>'女子一覧表'!B25</f>
        <v>0</v>
      </c>
      <c r="C43" s="282"/>
      <c r="D43" s="276">
        <f>IF('女子一覧表'!B25="","",VLOOKUP(B43,'女子一覧表'!$B$13:$F$37,2,FALSE))</f>
      </c>
      <c r="E43" s="276"/>
      <c r="F43" s="17">
        <f>IF('女子一覧表'!B25="","",VLOOKUP(B43,'女子一覧表'!$B$13:$F$37,3,FALSE))</f>
      </c>
      <c r="G43" s="94">
        <f>IF('女子一覧表'!H25="","",'女子一覧表'!$A$7)</f>
      </c>
      <c r="H43" s="93" t="s">
        <v>51</v>
      </c>
      <c r="I43" s="272">
        <f>IF('女子一覧表'!K25="","",'女子一覧表'!B25)</f>
      </c>
      <c r="J43" s="273"/>
      <c r="K43" s="276">
        <f>IF('女子一覧表'!K25="","",VLOOKUP(I43,'女子一覧表'!$B$13:$F$37,2,FALSE))</f>
      </c>
      <c r="L43" s="276"/>
      <c r="M43" s="17">
        <f>IF('女子一覧表'!K25="","",VLOOKUP(I43,'女子一覧表'!$B$13:$F$37,3,FALSE))</f>
      </c>
      <c r="N43" s="94">
        <f>IF('女子一覧表'!K25="","",'女子一覧表'!$A$7)</f>
      </c>
      <c r="P43" s="93" t="s">
        <v>51</v>
      </c>
      <c r="Q43" s="272">
        <f>IF('女子一覧表'!M25="","",'女子一覧表'!B25)</f>
      </c>
      <c r="R43" s="273"/>
      <c r="S43" s="276">
        <f>IF('女子一覧表'!M25="","",VLOOKUP(Q43,'女子一覧表'!$B$13:$F$37,2,0))</f>
      </c>
      <c r="T43" s="276"/>
      <c r="U43" s="17">
        <f>IF('女子一覧表'!M25="","",VLOOKUP(Q43,'女子一覧表'!$B$13:$F$37,3,0))</f>
      </c>
      <c r="V43" s="94">
        <f>IF('女子一覧表'!M25="","",'女子一覧表'!$A$7)</f>
      </c>
    </row>
    <row r="44" spans="1:22" s="12" customFormat="1" ht="10.5">
      <c r="A44" s="199" t="s">
        <v>13</v>
      </c>
      <c r="B44" s="200"/>
      <c r="C44" s="200">
        <f>'女子一覧表'!H26</f>
        <v>0</v>
      </c>
      <c r="D44" s="200"/>
      <c r="E44" s="14" t="s">
        <v>41</v>
      </c>
      <c r="F44" s="281">
        <f>'女子一覧表'!J26</f>
        <v>0</v>
      </c>
      <c r="G44" s="208"/>
      <c r="H44" s="199" t="s">
        <v>13</v>
      </c>
      <c r="I44" s="200"/>
      <c r="J44" s="197">
        <f>IF('女子一覧表'!K26="","",'女子一覧表'!K26)</f>
      </c>
      <c r="K44" s="207"/>
      <c r="L44" s="14" t="s">
        <v>41</v>
      </c>
      <c r="M44" s="197">
        <f>IF('女子一覧表'!K26="","",'女子一覧表'!L26)</f>
      </c>
      <c r="N44" s="198"/>
      <c r="P44" s="199" t="s">
        <v>13</v>
      </c>
      <c r="Q44" s="200"/>
      <c r="R44" s="197">
        <f>IF('女子一覧表'!M26="","",'女子一覧表'!M26)</f>
      </c>
      <c r="S44" s="207"/>
      <c r="T44" s="14" t="s">
        <v>41</v>
      </c>
      <c r="U44" s="197">
        <f>IF('女子一覧表'!M26="","",'女子一覧表'!O26)</f>
      </c>
      <c r="V44" s="198"/>
    </row>
    <row r="45" spans="1:22" s="12" customFormat="1" ht="10.5">
      <c r="A45" s="25" t="s">
        <v>36</v>
      </c>
      <c r="B45" s="201" t="s">
        <v>44</v>
      </c>
      <c r="C45" s="201"/>
      <c r="D45" s="203" t="s">
        <v>38</v>
      </c>
      <c r="E45" s="203"/>
      <c r="F45" s="15" t="s">
        <v>39</v>
      </c>
      <c r="G45" s="16" t="s">
        <v>40</v>
      </c>
      <c r="H45" s="25" t="s">
        <v>36</v>
      </c>
      <c r="I45" s="201" t="s">
        <v>44</v>
      </c>
      <c r="J45" s="201"/>
      <c r="K45" s="203" t="s">
        <v>38</v>
      </c>
      <c r="L45" s="203"/>
      <c r="M45" s="15" t="s">
        <v>39</v>
      </c>
      <c r="N45" s="16" t="s">
        <v>40</v>
      </c>
      <c r="P45" s="25" t="s">
        <v>36</v>
      </c>
      <c r="Q45" s="201" t="s">
        <v>44</v>
      </c>
      <c r="R45" s="201"/>
      <c r="S45" s="203" t="s">
        <v>38</v>
      </c>
      <c r="T45" s="203"/>
      <c r="U45" s="15" t="s">
        <v>39</v>
      </c>
      <c r="V45" s="16" t="s">
        <v>40</v>
      </c>
    </row>
    <row r="46" spans="1:22" s="13" customFormat="1" ht="24.75" customHeight="1">
      <c r="A46" s="95" t="s">
        <v>51</v>
      </c>
      <c r="B46" s="282">
        <f>'女子一覧表'!B26</f>
        <v>0</v>
      </c>
      <c r="C46" s="282"/>
      <c r="D46" s="276">
        <f>IF('女子一覧表'!B26="","",VLOOKUP(B46,'女子一覧表'!$B$13:$F$37,2,FALSE))</f>
      </c>
      <c r="E46" s="276"/>
      <c r="F46" s="17">
        <f>IF('女子一覧表'!B26="","",VLOOKUP(B46,'女子一覧表'!$B$13:$F$37,3,FALSE))</f>
      </c>
      <c r="G46" s="94">
        <f>IF('女子一覧表'!H26="","",'女子一覧表'!$A$7)</f>
      </c>
      <c r="H46" s="93" t="s">
        <v>51</v>
      </c>
      <c r="I46" s="272">
        <f>IF('女子一覧表'!K26="","",'女子一覧表'!B26)</f>
      </c>
      <c r="J46" s="273"/>
      <c r="K46" s="276">
        <f>IF('女子一覧表'!K26="","",VLOOKUP(I46,'女子一覧表'!$B$13:$F$37,2,FALSE))</f>
      </c>
      <c r="L46" s="276"/>
      <c r="M46" s="17">
        <f>IF('女子一覧表'!K26="","",VLOOKUP(I46,'女子一覧表'!$B$13:$F$37,3,FALSE))</f>
      </c>
      <c r="N46" s="94">
        <f>IF('女子一覧表'!K26="","",'女子一覧表'!$A$7)</f>
      </c>
      <c r="P46" s="93" t="s">
        <v>51</v>
      </c>
      <c r="Q46" s="272">
        <f>IF('女子一覧表'!M26="","",'女子一覧表'!B26)</f>
      </c>
      <c r="R46" s="273"/>
      <c r="S46" s="276">
        <f>IF('女子一覧表'!M26="","",VLOOKUP(Q46,'女子一覧表'!$B$13:$F$37,2,0))</f>
      </c>
      <c r="T46" s="276"/>
      <c r="U46" s="17">
        <f>IF('女子一覧表'!M26="","",VLOOKUP(Q46,'女子一覧表'!$B$13:$F$37,3,0))</f>
      </c>
      <c r="V46" s="94">
        <f>IF('女子一覧表'!M26="","",'女子一覧表'!$A$7)</f>
      </c>
    </row>
    <row r="47" spans="1:22" s="12" customFormat="1" ht="10.5">
      <c r="A47" s="199" t="s">
        <v>13</v>
      </c>
      <c r="B47" s="200"/>
      <c r="C47" s="200">
        <f>'女子一覧表'!H27</f>
        <v>0</v>
      </c>
      <c r="D47" s="200"/>
      <c r="E47" s="14" t="s">
        <v>41</v>
      </c>
      <c r="F47" s="281">
        <f>'女子一覧表'!J27</f>
        <v>0</v>
      </c>
      <c r="G47" s="208"/>
      <c r="H47" s="199" t="s">
        <v>13</v>
      </c>
      <c r="I47" s="200"/>
      <c r="J47" s="197">
        <f>IF('女子一覧表'!K27="","",'女子一覧表'!K27)</f>
      </c>
      <c r="K47" s="207"/>
      <c r="L47" s="14" t="s">
        <v>41</v>
      </c>
      <c r="M47" s="197">
        <f>IF('女子一覧表'!K27="","",'女子一覧表'!L27)</f>
      </c>
      <c r="N47" s="198"/>
      <c r="P47" s="199" t="s">
        <v>13</v>
      </c>
      <c r="Q47" s="200"/>
      <c r="R47" s="197">
        <f>IF('女子一覧表'!M27="","",'女子一覧表'!M27)</f>
      </c>
      <c r="S47" s="207"/>
      <c r="T47" s="14" t="s">
        <v>41</v>
      </c>
      <c r="U47" s="197">
        <f>IF('女子一覧表'!M27="","",'女子一覧表'!O27)</f>
      </c>
      <c r="V47" s="198"/>
    </row>
    <row r="48" spans="1:22" s="12" customFormat="1" ht="10.5">
      <c r="A48" s="25" t="s">
        <v>36</v>
      </c>
      <c r="B48" s="201" t="s">
        <v>44</v>
      </c>
      <c r="C48" s="201"/>
      <c r="D48" s="203" t="s">
        <v>38</v>
      </c>
      <c r="E48" s="203"/>
      <c r="F48" s="15" t="s">
        <v>39</v>
      </c>
      <c r="G48" s="16" t="s">
        <v>40</v>
      </c>
      <c r="H48" s="25" t="s">
        <v>36</v>
      </c>
      <c r="I48" s="201" t="s">
        <v>44</v>
      </c>
      <c r="J48" s="201"/>
      <c r="K48" s="203" t="s">
        <v>38</v>
      </c>
      <c r="L48" s="203"/>
      <c r="M48" s="15" t="s">
        <v>39</v>
      </c>
      <c r="N48" s="16" t="s">
        <v>40</v>
      </c>
      <c r="P48" s="25" t="s">
        <v>36</v>
      </c>
      <c r="Q48" s="201" t="s">
        <v>44</v>
      </c>
      <c r="R48" s="201"/>
      <c r="S48" s="203" t="s">
        <v>38</v>
      </c>
      <c r="T48" s="203"/>
      <c r="U48" s="15" t="s">
        <v>39</v>
      </c>
      <c r="V48" s="16" t="s">
        <v>40</v>
      </c>
    </row>
    <row r="49" spans="1:22" s="13" customFormat="1" ht="24.75" customHeight="1">
      <c r="A49" s="95" t="s">
        <v>51</v>
      </c>
      <c r="B49" s="282">
        <f>'女子一覧表'!B27</f>
        <v>0</v>
      </c>
      <c r="C49" s="282"/>
      <c r="D49" s="276">
        <f>IF('女子一覧表'!B27="","",VLOOKUP(B49,'女子一覧表'!$B$13:$F$37,2,FALSE))</f>
      </c>
      <c r="E49" s="276"/>
      <c r="F49" s="17">
        <f>IF('女子一覧表'!B27="","",VLOOKUP(B49,'女子一覧表'!$B$13:$F$37,3,FALSE))</f>
      </c>
      <c r="G49" s="94">
        <f>IF('女子一覧表'!H27="","",'女子一覧表'!$A$7)</f>
      </c>
      <c r="H49" s="93" t="s">
        <v>51</v>
      </c>
      <c r="I49" s="272">
        <f>IF('女子一覧表'!K27="","",'女子一覧表'!B27)</f>
      </c>
      <c r="J49" s="273"/>
      <c r="K49" s="276">
        <f>IF('女子一覧表'!K27="","",VLOOKUP(I49,'女子一覧表'!$B$13:$F$37,2,FALSE))</f>
      </c>
      <c r="L49" s="276"/>
      <c r="M49" s="17">
        <f>IF('女子一覧表'!K27="","",VLOOKUP(I49,'女子一覧表'!$B$13:$F$37,3,FALSE))</f>
      </c>
      <c r="N49" s="94">
        <f>IF('女子一覧表'!K27="","",'女子一覧表'!$A$7)</f>
      </c>
      <c r="P49" s="93" t="s">
        <v>51</v>
      </c>
      <c r="Q49" s="272">
        <f>IF('女子一覧表'!M27="","",'女子一覧表'!B27)</f>
      </c>
      <c r="R49" s="273"/>
      <c r="S49" s="276">
        <f>IF('女子一覧表'!M27="","",VLOOKUP(Q49,'女子一覧表'!$B$13:$F$37,2,0))</f>
      </c>
      <c r="T49" s="276"/>
      <c r="U49" s="17">
        <f>IF('女子一覧表'!M27="","",VLOOKUP(Q49,'女子一覧表'!$B$13:$F$37,3,0))</f>
      </c>
      <c r="V49" s="94">
        <f>IF('女子一覧表'!M27="","",'女子一覧表'!$A$7)</f>
      </c>
    </row>
    <row r="50" spans="1:22" s="12" customFormat="1" ht="10.5">
      <c r="A50" s="199" t="s">
        <v>13</v>
      </c>
      <c r="B50" s="200"/>
      <c r="C50" s="200">
        <f>'女子一覧表'!H28</f>
        <v>0</v>
      </c>
      <c r="D50" s="200"/>
      <c r="E50" s="14" t="s">
        <v>41</v>
      </c>
      <c r="F50" s="281">
        <f>'女子一覧表'!J28</f>
        <v>0</v>
      </c>
      <c r="G50" s="208"/>
      <c r="H50" s="199" t="s">
        <v>13</v>
      </c>
      <c r="I50" s="200"/>
      <c r="J50" s="197">
        <f>IF('女子一覧表'!K28="","",'女子一覧表'!K28)</f>
      </c>
      <c r="K50" s="207"/>
      <c r="L50" s="14" t="s">
        <v>41</v>
      </c>
      <c r="M50" s="197">
        <f>IF('女子一覧表'!K28="","",'女子一覧表'!L28)</f>
      </c>
      <c r="N50" s="198"/>
      <c r="P50" s="199" t="s">
        <v>13</v>
      </c>
      <c r="Q50" s="200"/>
      <c r="R50" s="197">
        <f>IF('女子一覧表'!M28="","",'女子一覧表'!M28)</f>
      </c>
      <c r="S50" s="207"/>
      <c r="T50" s="14" t="s">
        <v>41</v>
      </c>
      <c r="U50" s="197">
        <f>IF('女子一覧表'!M28="","",'女子一覧表'!O28)</f>
      </c>
      <c r="V50" s="198"/>
    </row>
    <row r="51" spans="1:22" s="12" customFormat="1" ht="10.5">
      <c r="A51" s="25" t="s">
        <v>36</v>
      </c>
      <c r="B51" s="201" t="s">
        <v>44</v>
      </c>
      <c r="C51" s="201"/>
      <c r="D51" s="203" t="s">
        <v>38</v>
      </c>
      <c r="E51" s="203"/>
      <c r="F51" s="15" t="s">
        <v>39</v>
      </c>
      <c r="G51" s="16" t="s">
        <v>40</v>
      </c>
      <c r="H51" s="25" t="s">
        <v>36</v>
      </c>
      <c r="I51" s="201" t="s">
        <v>44</v>
      </c>
      <c r="J51" s="201"/>
      <c r="K51" s="203" t="s">
        <v>38</v>
      </c>
      <c r="L51" s="203"/>
      <c r="M51" s="15" t="s">
        <v>39</v>
      </c>
      <c r="N51" s="16" t="s">
        <v>40</v>
      </c>
      <c r="P51" s="25" t="s">
        <v>36</v>
      </c>
      <c r="Q51" s="201" t="s">
        <v>44</v>
      </c>
      <c r="R51" s="201"/>
      <c r="S51" s="203" t="s">
        <v>38</v>
      </c>
      <c r="T51" s="203"/>
      <c r="U51" s="15" t="s">
        <v>39</v>
      </c>
      <c r="V51" s="16" t="s">
        <v>40</v>
      </c>
    </row>
    <row r="52" spans="1:22" s="13" customFormat="1" ht="24.75" customHeight="1">
      <c r="A52" s="95" t="s">
        <v>51</v>
      </c>
      <c r="B52" s="282">
        <f>'女子一覧表'!B28</f>
        <v>0</v>
      </c>
      <c r="C52" s="282"/>
      <c r="D52" s="276">
        <f>IF('女子一覧表'!B28="","",VLOOKUP(B52,'女子一覧表'!$B$13:$F$37,2,FALSE))</f>
      </c>
      <c r="E52" s="276"/>
      <c r="F52" s="17">
        <f>IF('女子一覧表'!B28="","",VLOOKUP(B52,'女子一覧表'!$B$13:$F$37,3,FALSE))</f>
      </c>
      <c r="G52" s="94">
        <f>IF('女子一覧表'!H28="","",'女子一覧表'!$A$7)</f>
      </c>
      <c r="H52" s="93" t="s">
        <v>51</v>
      </c>
      <c r="I52" s="272">
        <f>IF('女子一覧表'!K28="","",'女子一覧表'!B28)</f>
      </c>
      <c r="J52" s="273"/>
      <c r="K52" s="276">
        <f>IF('女子一覧表'!K28="","",VLOOKUP(I52,'女子一覧表'!$B$13:$F$37,2,FALSE))</f>
      </c>
      <c r="L52" s="276"/>
      <c r="M52" s="17">
        <f>IF('女子一覧表'!K28="","",VLOOKUP(I52,'女子一覧表'!$B$13:$F$37,3,FALSE))</f>
      </c>
      <c r="N52" s="94">
        <f>IF('女子一覧表'!K28="","",'女子一覧表'!$A$7)</f>
      </c>
      <c r="P52" s="93" t="s">
        <v>51</v>
      </c>
      <c r="Q52" s="272">
        <f>IF('女子一覧表'!M28="","",'女子一覧表'!B28)</f>
      </c>
      <c r="R52" s="273"/>
      <c r="S52" s="276">
        <f>IF('女子一覧表'!M28="","",VLOOKUP(Q52,'女子一覧表'!$B$13:$F$37,2,0))</f>
      </c>
      <c r="T52" s="276"/>
      <c r="U52" s="17">
        <f>IF('女子一覧表'!M28="","",VLOOKUP(Q52,'女子一覧表'!$B$13:$F$37,3,0))</f>
      </c>
      <c r="V52" s="94">
        <f>IF('女子一覧表'!M28="","",'女子一覧表'!$A$7)</f>
      </c>
    </row>
    <row r="53" spans="1:22" s="12" customFormat="1" ht="10.5">
      <c r="A53" s="199" t="s">
        <v>13</v>
      </c>
      <c r="B53" s="200"/>
      <c r="C53" s="200">
        <f>'女子一覧表'!H29</f>
        <v>0</v>
      </c>
      <c r="D53" s="200"/>
      <c r="E53" s="14" t="s">
        <v>41</v>
      </c>
      <c r="F53" s="281">
        <f>'女子一覧表'!J29</f>
        <v>0</v>
      </c>
      <c r="G53" s="208"/>
      <c r="H53" s="199" t="s">
        <v>13</v>
      </c>
      <c r="I53" s="200"/>
      <c r="J53" s="197">
        <f>IF('女子一覧表'!K29="","",'女子一覧表'!K29)</f>
      </c>
      <c r="K53" s="207"/>
      <c r="L53" s="14" t="s">
        <v>41</v>
      </c>
      <c r="M53" s="197">
        <f>IF('女子一覧表'!K29="","",'女子一覧表'!L29)</f>
      </c>
      <c r="N53" s="198"/>
      <c r="P53" s="199" t="s">
        <v>13</v>
      </c>
      <c r="Q53" s="200"/>
      <c r="R53" s="197">
        <f>IF('女子一覧表'!M29="","",'女子一覧表'!M29)</f>
      </c>
      <c r="S53" s="207"/>
      <c r="T53" s="14" t="s">
        <v>41</v>
      </c>
      <c r="U53" s="197">
        <f>IF('女子一覧表'!M29="","",'女子一覧表'!O29)</f>
      </c>
      <c r="V53" s="198"/>
    </row>
    <row r="54" spans="1:22" s="12" customFormat="1" ht="10.5">
      <c r="A54" s="25" t="s">
        <v>36</v>
      </c>
      <c r="B54" s="201" t="s">
        <v>44</v>
      </c>
      <c r="C54" s="201"/>
      <c r="D54" s="203" t="s">
        <v>38</v>
      </c>
      <c r="E54" s="203"/>
      <c r="F54" s="15" t="s">
        <v>39</v>
      </c>
      <c r="G54" s="16" t="s">
        <v>40</v>
      </c>
      <c r="H54" s="25" t="s">
        <v>36</v>
      </c>
      <c r="I54" s="201" t="s">
        <v>44</v>
      </c>
      <c r="J54" s="201"/>
      <c r="K54" s="203" t="s">
        <v>38</v>
      </c>
      <c r="L54" s="203"/>
      <c r="M54" s="15" t="s">
        <v>39</v>
      </c>
      <c r="N54" s="16" t="s">
        <v>40</v>
      </c>
      <c r="P54" s="25" t="s">
        <v>36</v>
      </c>
      <c r="Q54" s="201" t="s">
        <v>44</v>
      </c>
      <c r="R54" s="201"/>
      <c r="S54" s="203" t="s">
        <v>38</v>
      </c>
      <c r="T54" s="203"/>
      <c r="U54" s="15" t="s">
        <v>39</v>
      </c>
      <c r="V54" s="16" t="s">
        <v>40</v>
      </c>
    </row>
    <row r="55" spans="1:22" s="13" customFormat="1" ht="24.75" customHeight="1">
      <c r="A55" s="95" t="s">
        <v>51</v>
      </c>
      <c r="B55" s="282">
        <f>'女子一覧表'!B29</f>
        <v>0</v>
      </c>
      <c r="C55" s="282"/>
      <c r="D55" s="276">
        <f>IF('女子一覧表'!B29="","",VLOOKUP(B55,'女子一覧表'!$B$13:$F$37,2,FALSE))</f>
      </c>
      <c r="E55" s="276"/>
      <c r="F55" s="17">
        <f>IF('女子一覧表'!B29="","",VLOOKUP(B55,'女子一覧表'!$B$13:$F$37,3,FALSE))</f>
      </c>
      <c r="G55" s="94">
        <f>IF('女子一覧表'!H29="","",'女子一覧表'!$A$7)</f>
      </c>
      <c r="H55" s="93" t="s">
        <v>51</v>
      </c>
      <c r="I55" s="272">
        <f>IF('女子一覧表'!K29="","",'女子一覧表'!B29)</f>
      </c>
      <c r="J55" s="273"/>
      <c r="K55" s="276">
        <f>IF('女子一覧表'!K29="","",VLOOKUP(I55,'女子一覧表'!$B$13:$F$37,2,FALSE))</f>
      </c>
      <c r="L55" s="276"/>
      <c r="M55" s="17">
        <f>IF('女子一覧表'!K29="","",VLOOKUP(I55,'女子一覧表'!$B$13:$F$37,3,FALSE))</f>
      </c>
      <c r="N55" s="94">
        <f>IF('女子一覧表'!K29="","",'女子一覧表'!$A$7)</f>
      </c>
      <c r="P55" s="93" t="s">
        <v>51</v>
      </c>
      <c r="Q55" s="272">
        <f>IF('女子一覧表'!M29="","",'女子一覧表'!B29)</f>
      </c>
      <c r="R55" s="273"/>
      <c r="S55" s="276">
        <f>IF('女子一覧表'!M29="","",VLOOKUP(Q55,'女子一覧表'!$B$13:$F$37,2,0))</f>
      </c>
      <c r="T55" s="276"/>
      <c r="U55" s="17">
        <f>IF('女子一覧表'!M29="","",VLOOKUP(Q55,'女子一覧表'!$B$13:$F$37,3,0))</f>
      </c>
      <c r="V55" s="94">
        <f>IF('女子一覧表'!M29="","",'女子一覧表'!$A$7)</f>
      </c>
    </row>
    <row r="56" spans="1:22" s="12" customFormat="1" ht="10.5">
      <c r="A56" s="199" t="s">
        <v>13</v>
      </c>
      <c r="B56" s="200"/>
      <c r="C56" s="200">
        <f>'女子一覧表'!H30</f>
        <v>0</v>
      </c>
      <c r="D56" s="200"/>
      <c r="E56" s="14" t="s">
        <v>41</v>
      </c>
      <c r="F56" s="281">
        <f>'女子一覧表'!J30</f>
        <v>0</v>
      </c>
      <c r="G56" s="208"/>
      <c r="H56" s="199" t="s">
        <v>13</v>
      </c>
      <c r="I56" s="200"/>
      <c r="J56" s="197">
        <f>IF('女子一覧表'!K30="","",'女子一覧表'!K30)</f>
      </c>
      <c r="K56" s="207"/>
      <c r="L56" s="14" t="s">
        <v>41</v>
      </c>
      <c r="M56" s="197">
        <f>IF('女子一覧表'!K30="","",'女子一覧表'!L30)</f>
      </c>
      <c r="N56" s="198"/>
      <c r="P56" s="199" t="s">
        <v>13</v>
      </c>
      <c r="Q56" s="200"/>
      <c r="R56" s="197">
        <f>IF('女子一覧表'!M30="","",'女子一覧表'!M30)</f>
      </c>
      <c r="S56" s="207"/>
      <c r="T56" s="14" t="s">
        <v>41</v>
      </c>
      <c r="U56" s="197">
        <f>IF('女子一覧表'!M30="","",'女子一覧表'!O30)</f>
      </c>
      <c r="V56" s="198"/>
    </row>
    <row r="57" spans="1:22" s="12" customFormat="1" ht="10.5">
      <c r="A57" s="25" t="s">
        <v>36</v>
      </c>
      <c r="B57" s="201" t="s">
        <v>44</v>
      </c>
      <c r="C57" s="201"/>
      <c r="D57" s="203" t="s">
        <v>38</v>
      </c>
      <c r="E57" s="203"/>
      <c r="F57" s="15" t="s">
        <v>39</v>
      </c>
      <c r="G57" s="16" t="s">
        <v>40</v>
      </c>
      <c r="H57" s="25" t="s">
        <v>36</v>
      </c>
      <c r="I57" s="201" t="s">
        <v>44</v>
      </c>
      <c r="J57" s="201"/>
      <c r="K57" s="203" t="s">
        <v>38</v>
      </c>
      <c r="L57" s="203"/>
      <c r="M57" s="15" t="s">
        <v>39</v>
      </c>
      <c r="N57" s="16" t="s">
        <v>40</v>
      </c>
      <c r="P57" s="25" t="s">
        <v>36</v>
      </c>
      <c r="Q57" s="201" t="s">
        <v>44</v>
      </c>
      <c r="R57" s="201"/>
      <c r="S57" s="203" t="s">
        <v>38</v>
      </c>
      <c r="T57" s="203"/>
      <c r="U57" s="15" t="s">
        <v>39</v>
      </c>
      <c r="V57" s="16" t="s">
        <v>40</v>
      </c>
    </row>
    <row r="58" spans="1:22" s="13" customFormat="1" ht="24.75" customHeight="1">
      <c r="A58" s="95" t="s">
        <v>51</v>
      </c>
      <c r="B58" s="282">
        <f>'女子一覧表'!B30</f>
        <v>0</v>
      </c>
      <c r="C58" s="282"/>
      <c r="D58" s="276">
        <f>IF('女子一覧表'!B30="","",VLOOKUP(B58,'女子一覧表'!$B$13:$F$37,2,FALSE))</f>
      </c>
      <c r="E58" s="276"/>
      <c r="F58" s="17">
        <f>IF('女子一覧表'!B30="","",VLOOKUP(B58,'女子一覧表'!$B$13:$F$37,3,FALSE))</f>
      </c>
      <c r="G58" s="94">
        <f>IF('女子一覧表'!H30="","",'女子一覧表'!$A$7)</f>
      </c>
      <c r="H58" s="93" t="s">
        <v>51</v>
      </c>
      <c r="I58" s="272">
        <f>IF('女子一覧表'!K30="","",'女子一覧表'!B30)</f>
      </c>
      <c r="J58" s="273"/>
      <c r="K58" s="276">
        <f>IF('女子一覧表'!K30="","",VLOOKUP(I58,'女子一覧表'!$B$13:$F$37,2,FALSE))</f>
      </c>
      <c r="L58" s="276"/>
      <c r="M58" s="17">
        <f>IF('女子一覧表'!K30="","",VLOOKUP(I58,'女子一覧表'!$B$13:$F$37,3,FALSE))</f>
      </c>
      <c r="N58" s="94">
        <f>IF('女子一覧表'!K30="","",'女子一覧表'!$A$7)</f>
      </c>
      <c r="P58" s="93" t="s">
        <v>51</v>
      </c>
      <c r="Q58" s="272">
        <f>IF('女子一覧表'!M30="","",'女子一覧表'!B30)</f>
      </c>
      <c r="R58" s="273"/>
      <c r="S58" s="276">
        <f>IF('女子一覧表'!M30="","",VLOOKUP(Q58,'女子一覧表'!$B$13:$F$37,2,0))</f>
      </c>
      <c r="T58" s="276"/>
      <c r="U58" s="17">
        <f>IF('女子一覧表'!M30="","",VLOOKUP(Q58,'女子一覧表'!$B$13:$F$37,3,0))</f>
      </c>
      <c r="V58" s="94">
        <f>IF('女子一覧表'!M30="","",'女子一覧表'!$A$7)</f>
      </c>
    </row>
    <row r="59" spans="1:22" s="12" customFormat="1" ht="10.5">
      <c r="A59" s="199" t="s">
        <v>13</v>
      </c>
      <c r="B59" s="200"/>
      <c r="C59" s="200">
        <f>'女子一覧表'!H31</f>
        <v>0</v>
      </c>
      <c r="D59" s="200"/>
      <c r="E59" s="14" t="s">
        <v>41</v>
      </c>
      <c r="F59" s="281">
        <f>'女子一覧表'!J31</f>
        <v>0</v>
      </c>
      <c r="G59" s="208"/>
      <c r="H59" s="199" t="s">
        <v>13</v>
      </c>
      <c r="I59" s="200"/>
      <c r="J59" s="197">
        <f>IF('女子一覧表'!K31="","",'女子一覧表'!K31)</f>
      </c>
      <c r="K59" s="207"/>
      <c r="L59" s="14" t="s">
        <v>41</v>
      </c>
      <c r="M59" s="197">
        <f>IF('女子一覧表'!K31="","",'女子一覧表'!L31)</f>
      </c>
      <c r="N59" s="198"/>
      <c r="P59" s="199" t="s">
        <v>13</v>
      </c>
      <c r="Q59" s="200"/>
      <c r="R59" s="197">
        <f>IF('女子一覧表'!M31="","",'女子一覧表'!M31)</f>
      </c>
      <c r="S59" s="207"/>
      <c r="T59" s="14" t="s">
        <v>41</v>
      </c>
      <c r="U59" s="197">
        <f>IF('女子一覧表'!M31="","",'女子一覧表'!O31)</f>
      </c>
      <c r="V59" s="198"/>
    </row>
    <row r="60" spans="1:22" s="12" customFormat="1" ht="10.5">
      <c r="A60" s="25" t="s">
        <v>36</v>
      </c>
      <c r="B60" s="201" t="s">
        <v>44</v>
      </c>
      <c r="C60" s="201"/>
      <c r="D60" s="203" t="s">
        <v>38</v>
      </c>
      <c r="E60" s="203"/>
      <c r="F60" s="15" t="s">
        <v>39</v>
      </c>
      <c r="G60" s="16" t="s">
        <v>40</v>
      </c>
      <c r="H60" s="25" t="s">
        <v>36</v>
      </c>
      <c r="I60" s="201" t="s">
        <v>44</v>
      </c>
      <c r="J60" s="201"/>
      <c r="K60" s="203" t="s">
        <v>38</v>
      </c>
      <c r="L60" s="203"/>
      <c r="M60" s="15" t="s">
        <v>39</v>
      </c>
      <c r="N60" s="16" t="s">
        <v>40</v>
      </c>
      <c r="P60" s="25" t="s">
        <v>36</v>
      </c>
      <c r="Q60" s="201" t="s">
        <v>44</v>
      </c>
      <c r="R60" s="201"/>
      <c r="S60" s="203" t="s">
        <v>38</v>
      </c>
      <c r="T60" s="203"/>
      <c r="U60" s="15" t="s">
        <v>39</v>
      </c>
      <c r="V60" s="16" t="s">
        <v>40</v>
      </c>
    </row>
    <row r="61" spans="1:22" s="13" customFormat="1" ht="24.75" customHeight="1">
      <c r="A61" s="95" t="s">
        <v>51</v>
      </c>
      <c r="B61" s="282">
        <f>'女子一覧表'!B31</f>
        <v>0</v>
      </c>
      <c r="C61" s="282"/>
      <c r="D61" s="276">
        <f>IF('女子一覧表'!B31="","",VLOOKUP(B61,'女子一覧表'!$B$13:$F$37,2,FALSE))</f>
      </c>
      <c r="E61" s="276"/>
      <c r="F61" s="17">
        <f>IF('女子一覧表'!B31="","",VLOOKUP(B61,'女子一覧表'!$B$13:$F$37,3,FALSE))</f>
      </c>
      <c r="G61" s="94">
        <f>IF('女子一覧表'!H31="","",'女子一覧表'!$A$7)</f>
      </c>
      <c r="H61" s="93" t="s">
        <v>51</v>
      </c>
      <c r="I61" s="272">
        <f>IF('女子一覧表'!K31="","",'女子一覧表'!B31)</f>
      </c>
      <c r="J61" s="273"/>
      <c r="K61" s="276">
        <f>IF('女子一覧表'!K31="","",VLOOKUP(I61,'女子一覧表'!$B$13:$F$37,2,FALSE))</f>
      </c>
      <c r="L61" s="276"/>
      <c r="M61" s="17">
        <f>IF('女子一覧表'!K31="","",VLOOKUP(I61,'女子一覧表'!$B$13:$F$37,3,FALSE))</f>
      </c>
      <c r="N61" s="94">
        <f>IF('女子一覧表'!K31="","",'女子一覧表'!$A$7)</f>
      </c>
      <c r="P61" s="93" t="s">
        <v>51</v>
      </c>
      <c r="Q61" s="272">
        <f>IF('女子一覧表'!M31="","",'女子一覧表'!B31)</f>
      </c>
      <c r="R61" s="273"/>
      <c r="S61" s="276">
        <f>IF('女子一覧表'!M31="","",VLOOKUP(Q61,'女子一覧表'!$B$13:$F$37,2,0))</f>
      </c>
      <c r="T61" s="276"/>
      <c r="U61" s="17">
        <f>IF('女子一覧表'!M31="","",VLOOKUP(Q61,'女子一覧表'!$B$13:$F$37,3,0))</f>
      </c>
      <c r="V61" s="94">
        <f>IF('女子一覧表'!M31="","",'女子一覧表'!$A$7)</f>
      </c>
    </row>
    <row r="62" spans="1:22" s="12" customFormat="1" ht="10.5">
      <c r="A62" s="199" t="s">
        <v>13</v>
      </c>
      <c r="B62" s="200"/>
      <c r="C62" s="200">
        <f>'女子一覧表'!H32</f>
        <v>0</v>
      </c>
      <c r="D62" s="200"/>
      <c r="E62" s="14" t="s">
        <v>41</v>
      </c>
      <c r="F62" s="281">
        <f>'女子一覧表'!J32</f>
        <v>0</v>
      </c>
      <c r="G62" s="208"/>
      <c r="H62" s="199" t="s">
        <v>13</v>
      </c>
      <c r="I62" s="200"/>
      <c r="J62" s="197">
        <f>IF('女子一覧表'!K32="","",'女子一覧表'!K32)</f>
      </c>
      <c r="K62" s="207"/>
      <c r="L62" s="14" t="s">
        <v>41</v>
      </c>
      <c r="M62" s="197">
        <f>IF('女子一覧表'!K32="","",'女子一覧表'!L32)</f>
      </c>
      <c r="N62" s="198"/>
      <c r="P62" s="199" t="s">
        <v>13</v>
      </c>
      <c r="Q62" s="200"/>
      <c r="R62" s="197">
        <f>IF('女子一覧表'!M32="","",'女子一覧表'!M32)</f>
      </c>
      <c r="S62" s="207"/>
      <c r="T62" s="14" t="s">
        <v>41</v>
      </c>
      <c r="U62" s="197">
        <f>IF('女子一覧表'!M32="","",'女子一覧表'!O32)</f>
      </c>
      <c r="V62" s="198"/>
    </row>
    <row r="63" spans="1:22" s="12" customFormat="1" ht="10.5">
      <c r="A63" s="25" t="s">
        <v>36</v>
      </c>
      <c r="B63" s="201" t="s">
        <v>44</v>
      </c>
      <c r="C63" s="201"/>
      <c r="D63" s="203" t="s">
        <v>38</v>
      </c>
      <c r="E63" s="203"/>
      <c r="F63" s="15" t="s">
        <v>39</v>
      </c>
      <c r="G63" s="16" t="s">
        <v>40</v>
      </c>
      <c r="H63" s="25" t="s">
        <v>36</v>
      </c>
      <c r="I63" s="201" t="s">
        <v>44</v>
      </c>
      <c r="J63" s="201"/>
      <c r="K63" s="203" t="s">
        <v>38</v>
      </c>
      <c r="L63" s="203"/>
      <c r="M63" s="15" t="s">
        <v>39</v>
      </c>
      <c r="N63" s="16" t="s">
        <v>40</v>
      </c>
      <c r="P63" s="25" t="s">
        <v>36</v>
      </c>
      <c r="Q63" s="201" t="s">
        <v>44</v>
      </c>
      <c r="R63" s="201"/>
      <c r="S63" s="203" t="s">
        <v>38</v>
      </c>
      <c r="T63" s="203"/>
      <c r="U63" s="15" t="s">
        <v>39</v>
      </c>
      <c r="V63" s="16" t="s">
        <v>40</v>
      </c>
    </row>
    <row r="64" spans="1:22" s="13" customFormat="1" ht="24.75" customHeight="1">
      <c r="A64" s="95" t="s">
        <v>51</v>
      </c>
      <c r="B64" s="282">
        <f>'女子一覧表'!B32</f>
        <v>0</v>
      </c>
      <c r="C64" s="282"/>
      <c r="D64" s="276">
        <f>IF('女子一覧表'!B32="","",VLOOKUP(B64,'女子一覧表'!$B$13:$F$37,2,FALSE))</f>
      </c>
      <c r="E64" s="276"/>
      <c r="F64" s="17">
        <f>IF('女子一覧表'!B32="","",VLOOKUP(B64,'女子一覧表'!$B$13:$F$37,3,FALSE))</f>
      </c>
      <c r="G64" s="94">
        <f>IF('女子一覧表'!H32="","",'女子一覧表'!$A$7)</f>
      </c>
      <c r="H64" s="93" t="s">
        <v>51</v>
      </c>
      <c r="I64" s="272">
        <f>IF('女子一覧表'!K32="","",'女子一覧表'!B32)</f>
      </c>
      <c r="J64" s="273"/>
      <c r="K64" s="276">
        <f>IF('女子一覧表'!K32="","",VLOOKUP(I64,'女子一覧表'!$B$13:$F$37,2,FALSE))</f>
      </c>
      <c r="L64" s="276"/>
      <c r="M64" s="17">
        <f>IF('女子一覧表'!K32="","",VLOOKUP(I64,'女子一覧表'!$B$13:$F$37,3,FALSE))</f>
      </c>
      <c r="N64" s="94">
        <f>IF('女子一覧表'!K32="","",'女子一覧表'!$A$7)</f>
      </c>
      <c r="P64" s="93" t="s">
        <v>51</v>
      </c>
      <c r="Q64" s="272">
        <f>IF('女子一覧表'!M32="","",'女子一覧表'!B32)</f>
      </c>
      <c r="R64" s="273"/>
      <c r="S64" s="276">
        <f>IF('女子一覧表'!M32="","",VLOOKUP(Q64,'女子一覧表'!$B$13:$F$37,2,0))</f>
      </c>
      <c r="T64" s="276"/>
      <c r="U64" s="17">
        <f>IF('女子一覧表'!M32="","",VLOOKUP(Q64,'女子一覧表'!$B$13:$F$37,3,0))</f>
      </c>
      <c r="V64" s="94">
        <f>IF('女子一覧表'!M32="","",'女子一覧表'!$A$7)</f>
      </c>
    </row>
    <row r="65" spans="1:22" s="12" customFormat="1" ht="10.5">
      <c r="A65" s="199" t="s">
        <v>13</v>
      </c>
      <c r="B65" s="200"/>
      <c r="C65" s="200">
        <f>'女子一覧表'!H33</f>
        <v>0</v>
      </c>
      <c r="D65" s="200"/>
      <c r="E65" s="14" t="s">
        <v>41</v>
      </c>
      <c r="F65" s="281">
        <f>'女子一覧表'!J33</f>
        <v>0</v>
      </c>
      <c r="G65" s="208"/>
      <c r="H65" s="199" t="s">
        <v>13</v>
      </c>
      <c r="I65" s="200"/>
      <c r="J65" s="197">
        <f>IF('女子一覧表'!K33="","",'女子一覧表'!K33)</f>
      </c>
      <c r="K65" s="207"/>
      <c r="L65" s="14" t="s">
        <v>41</v>
      </c>
      <c r="M65" s="197">
        <f>IF('女子一覧表'!K33="","",'女子一覧表'!L33)</f>
      </c>
      <c r="N65" s="198"/>
      <c r="P65" s="199" t="s">
        <v>13</v>
      </c>
      <c r="Q65" s="200"/>
      <c r="R65" s="197">
        <f>IF('女子一覧表'!M33="","",'女子一覧表'!M33)</f>
      </c>
      <c r="S65" s="207"/>
      <c r="T65" s="14" t="s">
        <v>41</v>
      </c>
      <c r="U65" s="197">
        <f>IF('女子一覧表'!M33="","",'女子一覧表'!O33)</f>
      </c>
      <c r="V65" s="198"/>
    </row>
    <row r="66" spans="1:22" s="12" customFormat="1" ht="10.5">
      <c r="A66" s="25" t="s">
        <v>36</v>
      </c>
      <c r="B66" s="201" t="s">
        <v>44</v>
      </c>
      <c r="C66" s="201"/>
      <c r="D66" s="203" t="s">
        <v>38</v>
      </c>
      <c r="E66" s="203"/>
      <c r="F66" s="15" t="s">
        <v>39</v>
      </c>
      <c r="G66" s="16" t="s">
        <v>40</v>
      </c>
      <c r="H66" s="25" t="s">
        <v>36</v>
      </c>
      <c r="I66" s="201" t="s">
        <v>44</v>
      </c>
      <c r="J66" s="201"/>
      <c r="K66" s="203" t="s">
        <v>38</v>
      </c>
      <c r="L66" s="203"/>
      <c r="M66" s="15" t="s">
        <v>39</v>
      </c>
      <c r="N66" s="16" t="s">
        <v>40</v>
      </c>
      <c r="P66" s="25" t="s">
        <v>36</v>
      </c>
      <c r="Q66" s="201" t="s">
        <v>44</v>
      </c>
      <c r="R66" s="201"/>
      <c r="S66" s="203" t="s">
        <v>38</v>
      </c>
      <c r="T66" s="203"/>
      <c r="U66" s="15" t="s">
        <v>39</v>
      </c>
      <c r="V66" s="16" t="s">
        <v>40</v>
      </c>
    </row>
    <row r="67" spans="1:22" s="13" customFormat="1" ht="24.75" customHeight="1">
      <c r="A67" s="95" t="s">
        <v>51</v>
      </c>
      <c r="B67" s="282">
        <f>'女子一覧表'!B33</f>
        <v>0</v>
      </c>
      <c r="C67" s="282"/>
      <c r="D67" s="276">
        <f>IF('女子一覧表'!B33="","",VLOOKUP(B67,'女子一覧表'!$B$13:$F$37,2,FALSE))</f>
      </c>
      <c r="E67" s="276"/>
      <c r="F67" s="17">
        <f>IF('女子一覧表'!B33="","",VLOOKUP(B67,'女子一覧表'!$B$13:$F$37,3,FALSE))</f>
      </c>
      <c r="G67" s="94">
        <f>IF('女子一覧表'!H33="","",'女子一覧表'!$A$7)</f>
      </c>
      <c r="H67" s="93" t="s">
        <v>51</v>
      </c>
      <c r="I67" s="272">
        <f>IF('女子一覧表'!K33="","",'女子一覧表'!B33)</f>
      </c>
      <c r="J67" s="273"/>
      <c r="K67" s="276">
        <f>IF('女子一覧表'!K33="","",VLOOKUP(I67,'女子一覧表'!$B$13:$F$37,2,FALSE))</f>
      </c>
      <c r="L67" s="276"/>
      <c r="M67" s="17">
        <f>IF('女子一覧表'!K33="","",VLOOKUP(I67,'女子一覧表'!$B$13:$F$37,3,FALSE))</f>
      </c>
      <c r="N67" s="94">
        <f>IF('女子一覧表'!K33="","",'女子一覧表'!$A$7)</f>
      </c>
      <c r="P67" s="93" t="s">
        <v>51</v>
      </c>
      <c r="Q67" s="272">
        <f>IF('女子一覧表'!M33="","",'女子一覧表'!B33)</f>
      </c>
      <c r="R67" s="273"/>
      <c r="S67" s="276">
        <f>IF('女子一覧表'!M33="","",VLOOKUP(Q67,'女子一覧表'!$B$13:$F$37,2,0))</f>
      </c>
      <c r="T67" s="276"/>
      <c r="U67" s="17">
        <f>IF('女子一覧表'!M33="","",VLOOKUP(Q67,'女子一覧表'!$B$13:$F$37,3,0))</f>
      </c>
      <c r="V67" s="94">
        <f>IF('女子一覧表'!M33="","",'女子一覧表'!$A$7)</f>
      </c>
    </row>
    <row r="68" spans="1:22" s="12" customFormat="1" ht="10.5">
      <c r="A68" s="199" t="s">
        <v>13</v>
      </c>
      <c r="B68" s="200"/>
      <c r="C68" s="200">
        <f>'女子一覧表'!H34</f>
        <v>0</v>
      </c>
      <c r="D68" s="200"/>
      <c r="E68" s="14" t="s">
        <v>41</v>
      </c>
      <c r="F68" s="281">
        <f>'女子一覧表'!J34</f>
        <v>0</v>
      </c>
      <c r="G68" s="208"/>
      <c r="H68" s="199" t="s">
        <v>13</v>
      </c>
      <c r="I68" s="200"/>
      <c r="J68" s="197">
        <f>IF('女子一覧表'!K34="","",'女子一覧表'!K34)</f>
      </c>
      <c r="K68" s="207"/>
      <c r="L68" s="14" t="s">
        <v>41</v>
      </c>
      <c r="M68" s="197">
        <f>IF('女子一覧表'!K34="","",'女子一覧表'!L34)</f>
      </c>
      <c r="N68" s="198"/>
      <c r="P68" s="199" t="s">
        <v>13</v>
      </c>
      <c r="Q68" s="200"/>
      <c r="R68" s="197">
        <f>IF('女子一覧表'!M34="","",'女子一覧表'!M34)</f>
      </c>
      <c r="S68" s="207"/>
      <c r="T68" s="14" t="s">
        <v>41</v>
      </c>
      <c r="U68" s="197">
        <f>IF('女子一覧表'!M34="","",'女子一覧表'!O34)</f>
      </c>
      <c r="V68" s="198"/>
    </row>
    <row r="69" spans="1:22" s="12" customFormat="1" ht="10.5">
      <c r="A69" s="25" t="s">
        <v>36</v>
      </c>
      <c r="B69" s="201" t="s">
        <v>44</v>
      </c>
      <c r="C69" s="201"/>
      <c r="D69" s="203" t="s">
        <v>38</v>
      </c>
      <c r="E69" s="203"/>
      <c r="F69" s="15" t="s">
        <v>39</v>
      </c>
      <c r="G69" s="16" t="s">
        <v>40</v>
      </c>
      <c r="H69" s="25" t="s">
        <v>36</v>
      </c>
      <c r="I69" s="201" t="s">
        <v>44</v>
      </c>
      <c r="J69" s="201"/>
      <c r="K69" s="203" t="s">
        <v>38</v>
      </c>
      <c r="L69" s="203"/>
      <c r="M69" s="15" t="s">
        <v>39</v>
      </c>
      <c r="N69" s="16" t="s">
        <v>40</v>
      </c>
      <c r="P69" s="25" t="s">
        <v>36</v>
      </c>
      <c r="Q69" s="201" t="s">
        <v>44</v>
      </c>
      <c r="R69" s="201"/>
      <c r="S69" s="203" t="s">
        <v>38</v>
      </c>
      <c r="T69" s="203"/>
      <c r="U69" s="15" t="s">
        <v>39</v>
      </c>
      <c r="V69" s="16" t="s">
        <v>40</v>
      </c>
    </row>
    <row r="70" spans="1:22" s="13" customFormat="1" ht="24.75" customHeight="1">
      <c r="A70" s="95" t="s">
        <v>48</v>
      </c>
      <c r="B70" s="282">
        <f>'女子一覧表'!B34</f>
        <v>0</v>
      </c>
      <c r="C70" s="282"/>
      <c r="D70" s="276">
        <f>IF('女子一覧表'!B34="","",VLOOKUP(B70,'女子一覧表'!$B$13:$F$37,2,FALSE))</f>
      </c>
      <c r="E70" s="276"/>
      <c r="F70" s="17">
        <f>IF('女子一覧表'!B34="","",VLOOKUP(B70,'女子一覧表'!$B$13:$F$37,3,FALSE))</f>
      </c>
      <c r="G70" s="94">
        <f>IF('女子一覧表'!H34="","",'女子一覧表'!$A$7)</f>
      </c>
      <c r="H70" s="93" t="s">
        <v>48</v>
      </c>
      <c r="I70" s="272">
        <f>IF('女子一覧表'!K34="","",'女子一覧表'!B34)</f>
      </c>
      <c r="J70" s="273"/>
      <c r="K70" s="276">
        <f>IF('女子一覧表'!K34="","",VLOOKUP(I70,'女子一覧表'!$B$13:$F$37,2,FALSE))</f>
      </c>
      <c r="L70" s="276"/>
      <c r="M70" s="17">
        <f>IF('女子一覧表'!K34="","",VLOOKUP(I70,'女子一覧表'!$B$13:$F$37,3,FALSE))</f>
      </c>
      <c r="N70" s="94">
        <f>IF('女子一覧表'!K34="","",'女子一覧表'!$A$7)</f>
      </c>
      <c r="P70" s="93" t="s">
        <v>48</v>
      </c>
      <c r="Q70" s="272">
        <f>IF('女子一覧表'!M34="","",'女子一覧表'!B34)</f>
      </c>
      <c r="R70" s="273"/>
      <c r="S70" s="276">
        <f>IF('女子一覧表'!M34="","",VLOOKUP(Q70,'女子一覧表'!$B$13:$F$37,2,0))</f>
      </c>
      <c r="T70" s="276"/>
      <c r="U70" s="17">
        <f>IF('女子一覧表'!M34="","",VLOOKUP(Q70,'女子一覧表'!$B$13:$F$37,3,0))</f>
      </c>
      <c r="V70" s="94">
        <f>IF('女子一覧表'!M34="","",'女子一覧表'!$A$7)</f>
      </c>
    </row>
    <row r="71" spans="1:22" s="12" customFormat="1" ht="10.5">
      <c r="A71" s="199" t="s">
        <v>13</v>
      </c>
      <c r="B71" s="200"/>
      <c r="C71" s="200">
        <f>'女子一覧表'!H35</f>
        <v>0</v>
      </c>
      <c r="D71" s="200"/>
      <c r="E71" s="14" t="s">
        <v>41</v>
      </c>
      <c r="F71" s="281">
        <f>'女子一覧表'!J35</f>
        <v>0</v>
      </c>
      <c r="G71" s="208"/>
      <c r="H71" s="199" t="s">
        <v>13</v>
      </c>
      <c r="I71" s="200"/>
      <c r="J71" s="197">
        <f>IF('女子一覧表'!K35="","",'女子一覧表'!K35)</f>
      </c>
      <c r="K71" s="207"/>
      <c r="L71" s="14" t="s">
        <v>41</v>
      </c>
      <c r="M71" s="197">
        <f>IF('女子一覧表'!K35="","",'女子一覧表'!L35)</f>
      </c>
      <c r="N71" s="198"/>
      <c r="P71" s="199" t="s">
        <v>13</v>
      </c>
      <c r="Q71" s="200"/>
      <c r="R71" s="197">
        <f>IF('女子一覧表'!M35="","",'女子一覧表'!M35)</f>
      </c>
      <c r="S71" s="207"/>
      <c r="T71" s="14" t="s">
        <v>41</v>
      </c>
      <c r="U71" s="197">
        <f>IF('女子一覧表'!M35="","",'女子一覧表'!O35)</f>
      </c>
      <c r="V71" s="198"/>
    </row>
    <row r="72" spans="1:22" s="12" customFormat="1" ht="10.5">
      <c r="A72" s="25" t="s">
        <v>36</v>
      </c>
      <c r="B72" s="201" t="s">
        <v>44</v>
      </c>
      <c r="C72" s="201"/>
      <c r="D72" s="203" t="s">
        <v>38</v>
      </c>
      <c r="E72" s="203"/>
      <c r="F72" s="15" t="s">
        <v>39</v>
      </c>
      <c r="G72" s="16" t="s">
        <v>40</v>
      </c>
      <c r="H72" s="25" t="s">
        <v>36</v>
      </c>
      <c r="I72" s="201" t="s">
        <v>44</v>
      </c>
      <c r="J72" s="201"/>
      <c r="K72" s="203" t="s">
        <v>38</v>
      </c>
      <c r="L72" s="203"/>
      <c r="M72" s="15" t="s">
        <v>39</v>
      </c>
      <c r="N72" s="16" t="s">
        <v>40</v>
      </c>
      <c r="P72" s="25" t="s">
        <v>36</v>
      </c>
      <c r="Q72" s="201" t="s">
        <v>44</v>
      </c>
      <c r="R72" s="201"/>
      <c r="S72" s="203" t="s">
        <v>38</v>
      </c>
      <c r="T72" s="203"/>
      <c r="U72" s="15" t="s">
        <v>39</v>
      </c>
      <c r="V72" s="16" t="s">
        <v>40</v>
      </c>
    </row>
    <row r="73" spans="1:22" s="13" customFormat="1" ht="24.75" customHeight="1">
      <c r="A73" s="95" t="s">
        <v>47</v>
      </c>
      <c r="B73" s="282">
        <f>'女子一覧表'!B35</f>
        <v>0</v>
      </c>
      <c r="C73" s="282"/>
      <c r="D73" s="276">
        <f>IF('女子一覧表'!B35="","",VLOOKUP(B73,'女子一覧表'!$B$13:$F$37,2,FALSE))</f>
      </c>
      <c r="E73" s="276"/>
      <c r="F73" s="17">
        <f>IF('女子一覧表'!B35="","",VLOOKUP(B73,'女子一覧表'!$B$13:$F$37,3,FALSE))</f>
      </c>
      <c r="G73" s="94">
        <f>IF('女子一覧表'!H35="","",'女子一覧表'!$A$7)</f>
      </c>
      <c r="H73" s="93" t="s">
        <v>47</v>
      </c>
      <c r="I73" s="272">
        <f>IF('女子一覧表'!K35="","",'女子一覧表'!B35)</f>
      </c>
      <c r="J73" s="273"/>
      <c r="K73" s="276">
        <f>IF('女子一覧表'!K35="","",VLOOKUP(I73,'女子一覧表'!$B$13:$F$37,2,FALSE))</f>
      </c>
      <c r="L73" s="276"/>
      <c r="M73" s="17">
        <f>IF('女子一覧表'!K35="","",VLOOKUP(I73,'女子一覧表'!$B$13:$F$37,3,FALSE))</f>
      </c>
      <c r="N73" s="94">
        <f>IF('女子一覧表'!K35="","",'女子一覧表'!$A$7)</f>
      </c>
      <c r="P73" s="93" t="s">
        <v>47</v>
      </c>
      <c r="Q73" s="272">
        <f>IF('女子一覧表'!M35="","",'女子一覧表'!B35)</f>
      </c>
      <c r="R73" s="273"/>
      <c r="S73" s="276">
        <f>IF('女子一覧表'!M35="","",VLOOKUP(Q73,'女子一覧表'!$B$13:$F$37,2,0))</f>
      </c>
      <c r="T73" s="276"/>
      <c r="U73" s="17">
        <f>IF('女子一覧表'!M35="","",VLOOKUP(Q73,'女子一覧表'!$B$13:$F$37,3,0))</f>
      </c>
      <c r="V73" s="94">
        <f>IF('女子一覧表'!M35="","",'女子一覧表'!$A$7)</f>
      </c>
    </row>
    <row r="74" spans="1:22" s="12" customFormat="1" ht="10.5">
      <c r="A74" s="199" t="s">
        <v>13</v>
      </c>
      <c r="B74" s="200"/>
      <c r="C74" s="200">
        <f>'女子一覧表'!H36</f>
        <v>0</v>
      </c>
      <c r="D74" s="200"/>
      <c r="E74" s="14" t="s">
        <v>41</v>
      </c>
      <c r="F74" s="281">
        <f>'女子一覧表'!J36</f>
        <v>0</v>
      </c>
      <c r="G74" s="208"/>
      <c r="H74" s="199" t="s">
        <v>13</v>
      </c>
      <c r="I74" s="200"/>
      <c r="J74" s="197">
        <f>IF('女子一覧表'!K36="","",'女子一覧表'!K36)</f>
      </c>
      <c r="K74" s="207"/>
      <c r="L74" s="14" t="s">
        <v>41</v>
      </c>
      <c r="M74" s="197">
        <f>IF('女子一覧表'!K36="","",'女子一覧表'!L36)</f>
      </c>
      <c r="N74" s="198"/>
      <c r="P74" s="199" t="s">
        <v>13</v>
      </c>
      <c r="Q74" s="200"/>
      <c r="R74" s="197">
        <f>IF('女子一覧表'!M36="","",'女子一覧表'!M36)</f>
      </c>
      <c r="S74" s="207"/>
      <c r="T74" s="14" t="s">
        <v>41</v>
      </c>
      <c r="U74" s="197">
        <f>IF('女子一覧表'!M36="","",'女子一覧表'!O36)</f>
      </c>
      <c r="V74" s="198"/>
    </row>
    <row r="75" spans="1:22" s="12" customFormat="1" ht="10.5">
      <c r="A75" s="25" t="s">
        <v>36</v>
      </c>
      <c r="B75" s="201" t="s">
        <v>44</v>
      </c>
      <c r="C75" s="201"/>
      <c r="D75" s="203" t="s">
        <v>38</v>
      </c>
      <c r="E75" s="203"/>
      <c r="F75" s="15" t="s">
        <v>39</v>
      </c>
      <c r="G75" s="16" t="s">
        <v>40</v>
      </c>
      <c r="H75" s="25" t="s">
        <v>36</v>
      </c>
      <c r="I75" s="201" t="s">
        <v>44</v>
      </c>
      <c r="J75" s="201"/>
      <c r="K75" s="203" t="s">
        <v>38</v>
      </c>
      <c r="L75" s="203"/>
      <c r="M75" s="15" t="s">
        <v>39</v>
      </c>
      <c r="N75" s="16" t="s">
        <v>40</v>
      </c>
      <c r="P75" s="25" t="s">
        <v>36</v>
      </c>
      <c r="Q75" s="201" t="s">
        <v>44</v>
      </c>
      <c r="R75" s="201"/>
      <c r="S75" s="203" t="s">
        <v>38</v>
      </c>
      <c r="T75" s="203"/>
      <c r="U75" s="15" t="s">
        <v>39</v>
      </c>
      <c r="V75" s="16" t="s">
        <v>40</v>
      </c>
    </row>
    <row r="76" spans="1:22" s="13" customFormat="1" ht="24.75" customHeight="1">
      <c r="A76" s="95" t="s">
        <v>47</v>
      </c>
      <c r="B76" s="282">
        <f>'女子一覧表'!B36</f>
        <v>0</v>
      </c>
      <c r="C76" s="282"/>
      <c r="D76" s="276">
        <f>IF('女子一覧表'!B36="","",VLOOKUP(B76,'女子一覧表'!$B$13:$F$37,2,FALSE))</f>
      </c>
      <c r="E76" s="276"/>
      <c r="F76" s="17">
        <f>IF('女子一覧表'!B36="","",VLOOKUP(B76,'女子一覧表'!$B$13:$F$37,3,FALSE))</f>
      </c>
      <c r="G76" s="94">
        <f>IF('女子一覧表'!H36="","",'女子一覧表'!$A$7)</f>
      </c>
      <c r="H76" s="93" t="s">
        <v>47</v>
      </c>
      <c r="I76" s="272">
        <f>IF('女子一覧表'!K36="","",'女子一覧表'!B36)</f>
      </c>
      <c r="J76" s="273"/>
      <c r="K76" s="276">
        <f>IF('女子一覧表'!K36="","",VLOOKUP(I76,'女子一覧表'!$B$13:$F$37,2,FALSE))</f>
      </c>
      <c r="L76" s="276"/>
      <c r="M76" s="17">
        <f>IF('女子一覧表'!K36="","",VLOOKUP(I76,'女子一覧表'!$B$13:$F$37,3,FALSE))</f>
      </c>
      <c r="N76" s="94">
        <f>IF('女子一覧表'!K36="","",'女子一覧表'!$A$7)</f>
      </c>
      <c r="P76" s="93" t="s">
        <v>47</v>
      </c>
      <c r="Q76" s="272">
        <f>IF('女子一覧表'!M36="","",'女子一覧表'!B36)</f>
      </c>
      <c r="R76" s="273"/>
      <c r="S76" s="276">
        <f>IF('女子一覧表'!M36="","",VLOOKUP(Q76,'女子一覧表'!$B$13:$F$37,2,0))</f>
      </c>
      <c r="T76" s="276"/>
      <c r="U76" s="17">
        <f>IF('女子一覧表'!M36="","",VLOOKUP(Q76,'女子一覧表'!$B$13:$F$37,3,0))</f>
      </c>
      <c r="V76" s="94">
        <f>IF('女子一覧表'!M36="","",'女子一覧表'!$A$7)</f>
      </c>
    </row>
    <row r="77" spans="1:22" s="12" customFormat="1" ht="10.5">
      <c r="A77" s="199" t="s">
        <v>13</v>
      </c>
      <c r="B77" s="200"/>
      <c r="C77" s="200">
        <f>'女子一覧表'!H37</f>
        <v>0</v>
      </c>
      <c r="D77" s="200"/>
      <c r="E77" s="14" t="s">
        <v>41</v>
      </c>
      <c r="F77" s="281">
        <f>'女子一覧表'!J37</f>
        <v>0</v>
      </c>
      <c r="G77" s="208"/>
      <c r="H77" s="199" t="s">
        <v>13</v>
      </c>
      <c r="I77" s="200"/>
      <c r="J77" s="197">
        <f>IF('女子一覧表'!K37="","",'女子一覧表'!K37)</f>
      </c>
      <c r="K77" s="207"/>
      <c r="L77" s="14" t="s">
        <v>41</v>
      </c>
      <c r="M77" s="197">
        <f>IF('女子一覧表'!K37="","",'女子一覧表'!L37)</f>
      </c>
      <c r="N77" s="198"/>
      <c r="P77" s="199" t="s">
        <v>13</v>
      </c>
      <c r="Q77" s="200"/>
      <c r="R77" s="197">
        <f>IF('女子一覧表'!M37="","",'女子一覧表'!M37)</f>
      </c>
      <c r="S77" s="207"/>
      <c r="T77" s="14" t="s">
        <v>41</v>
      </c>
      <c r="U77" s="197">
        <f>IF('女子一覧表'!M37="","",'女子一覧表'!O37)</f>
      </c>
      <c r="V77" s="198"/>
    </row>
    <row r="78" spans="1:22" s="12" customFormat="1" ht="10.5">
      <c r="A78" s="25" t="s">
        <v>36</v>
      </c>
      <c r="B78" s="201" t="s">
        <v>44</v>
      </c>
      <c r="C78" s="201"/>
      <c r="D78" s="203" t="s">
        <v>38</v>
      </c>
      <c r="E78" s="203"/>
      <c r="F78" s="15" t="s">
        <v>39</v>
      </c>
      <c r="G78" s="16" t="s">
        <v>40</v>
      </c>
      <c r="H78" s="25" t="s">
        <v>36</v>
      </c>
      <c r="I78" s="201" t="s">
        <v>44</v>
      </c>
      <c r="J78" s="201"/>
      <c r="K78" s="203" t="s">
        <v>38</v>
      </c>
      <c r="L78" s="203"/>
      <c r="M78" s="15" t="s">
        <v>39</v>
      </c>
      <c r="N78" s="16" t="s">
        <v>40</v>
      </c>
      <c r="P78" s="25" t="s">
        <v>36</v>
      </c>
      <c r="Q78" s="201" t="s">
        <v>44</v>
      </c>
      <c r="R78" s="201"/>
      <c r="S78" s="203" t="s">
        <v>38</v>
      </c>
      <c r="T78" s="203"/>
      <c r="U78" s="15" t="s">
        <v>39</v>
      </c>
      <c r="V78" s="16" t="s">
        <v>40</v>
      </c>
    </row>
    <row r="79" spans="1:22" s="13" customFormat="1" ht="24.75" customHeight="1" thickBot="1">
      <c r="A79" s="95" t="s">
        <v>47</v>
      </c>
      <c r="B79" s="277">
        <f>'女子一覧表'!B37</f>
        <v>0</v>
      </c>
      <c r="C79" s="277"/>
      <c r="D79" s="278">
        <f>IF('女子一覧表'!B37="","",VLOOKUP(B79,'女子一覧表'!$B$13:$F$37,2,FALSE))</f>
      </c>
      <c r="E79" s="278"/>
      <c r="F79" s="20">
        <f>IF('女子一覧表'!B37="","",VLOOKUP(B79,'女子一覧表'!$B$13:$F$37,3,FALSE))</f>
      </c>
      <c r="G79" s="94">
        <f>IF('女子一覧表'!H37="","",'女子一覧表'!$A$7)</f>
      </c>
      <c r="H79" s="96" t="s">
        <v>47</v>
      </c>
      <c r="I79" s="279">
        <f>IF('女子一覧表'!K37="","",'女子一覧表'!B37)</f>
      </c>
      <c r="J79" s="280"/>
      <c r="K79" s="274">
        <f>IF('女子一覧表'!K37="","",VLOOKUP(I79,'女子一覧表'!$B$13:$F$37,2,FALSE))</f>
      </c>
      <c r="L79" s="275"/>
      <c r="M79" s="97">
        <f>IF('女子一覧表'!K37="","",VLOOKUP(I79,'女子一覧表'!$B$13:$F$37,3,FALSE))</f>
      </c>
      <c r="N79" s="98">
        <f>IF('女子一覧表'!K37="","",'女子一覧表'!$A$7)</f>
      </c>
      <c r="P79" s="93" t="s">
        <v>47</v>
      </c>
      <c r="Q79" s="272">
        <f>IF('女子一覧表'!M37="","",'女子一覧表'!B37)</f>
      </c>
      <c r="R79" s="273"/>
      <c r="S79" s="274">
        <f>IF('女子一覧表'!M37="","",VLOOKUP(Q79,'女子一覧表'!$B$13:$F$37,2,0))</f>
      </c>
      <c r="T79" s="275"/>
      <c r="U79" s="17">
        <f>IF('女子一覧表'!M37="","",VLOOKUP(Q79,'女子一覧表'!$B$13:$F$37,3,0))</f>
      </c>
      <c r="V79" s="94">
        <f>IF('女子一覧表'!M37="","",'女子一覧表'!$A$7)</f>
      </c>
    </row>
    <row r="80" spans="1:22" s="12" customFormat="1" ht="10.5" customHeight="1">
      <c r="A80" s="222" t="s">
        <v>13</v>
      </c>
      <c r="B80" s="223"/>
      <c r="C80" s="268"/>
      <c r="D80" s="269"/>
      <c r="E80" s="76" t="s">
        <v>41</v>
      </c>
      <c r="F80" s="218"/>
      <c r="G80" s="219"/>
      <c r="H80" s="222" t="s">
        <v>13</v>
      </c>
      <c r="I80" s="223"/>
      <c r="J80" s="268"/>
      <c r="K80" s="269"/>
      <c r="L80" s="76" t="s">
        <v>41</v>
      </c>
      <c r="M80" s="218"/>
      <c r="N80" s="219"/>
      <c r="P80" s="222" t="s">
        <v>13</v>
      </c>
      <c r="Q80" s="223"/>
      <c r="R80" s="268"/>
      <c r="S80" s="269"/>
      <c r="T80" s="76" t="s">
        <v>41</v>
      </c>
      <c r="U80" s="218"/>
      <c r="V80" s="219"/>
    </row>
    <row r="81" spans="1:22" s="12" customFormat="1" ht="11.25" customHeight="1">
      <c r="A81" s="220" t="s">
        <v>40</v>
      </c>
      <c r="B81" s="221"/>
      <c r="C81" s="221"/>
      <c r="D81" s="235">
        <f>'女子一覧表'!$A$7</f>
        <v>0</v>
      </c>
      <c r="E81" s="236"/>
      <c r="F81" s="236"/>
      <c r="G81" s="77" t="s">
        <v>65</v>
      </c>
      <c r="H81" s="220" t="s">
        <v>40</v>
      </c>
      <c r="I81" s="221"/>
      <c r="J81" s="221"/>
      <c r="K81" s="235">
        <f>'女子一覧表'!$A$7</f>
        <v>0</v>
      </c>
      <c r="L81" s="236"/>
      <c r="M81" s="236"/>
      <c r="N81" s="77" t="s">
        <v>67</v>
      </c>
      <c r="P81" s="220" t="s">
        <v>40</v>
      </c>
      <c r="Q81" s="221"/>
      <c r="R81" s="221"/>
      <c r="S81" s="235">
        <f>'女子一覧表'!$A$7</f>
        <v>0</v>
      </c>
      <c r="T81" s="236"/>
      <c r="U81" s="236"/>
      <c r="V81" s="77" t="s">
        <v>73</v>
      </c>
    </row>
    <row r="82" spans="1:22" s="12" customFormat="1" ht="12" customHeight="1">
      <c r="A82" s="267" t="s">
        <v>47</v>
      </c>
      <c r="B82" s="227" t="s">
        <v>46</v>
      </c>
      <c r="C82" s="227"/>
      <c r="D82" s="227" t="s">
        <v>43</v>
      </c>
      <c r="E82" s="227"/>
      <c r="F82" s="227"/>
      <c r="G82" s="75" t="s">
        <v>39</v>
      </c>
      <c r="H82" s="267" t="s">
        <v>47</v>
      </c>
      <c r="I82" s="227" t="s">
        <v>46</v>
      </c>
      <c r="J82" s="227"/>
      <c r="K82" s="227" t="s">
        <v>43</v>
      </c>
      <c r="L82" s="227"/>
      <c r="M82" s="227"/>
      <c r="N82" s="75" t="s">
        <v>39</v>
      </c>
      <c r="P82" s="267" t="s">
        <v>47</v>
      </c>
      <c r="Q82" s="227" t="s">
        <v>46</v>
      </c>
      <c r="R82" s="227"/>
      <c r="S82" s="227" t="s">
        <v>43</v>
      </c>
      <c r="T82" s="227"/>
      <c r="U82" s="227"/>
      <c r="V82" s="75" t="s">
        <v>39</v>
      </c>
    </row>
    <row r="83" spans="1:22" ht="19.5" customHeight="1">
      <c r="A83" s="265"/>
      <c r="B83" s="263"/>
      <c r="C83" s="263"/>
      <c r="D83" s="262">
        <f>IF(B83="","",VLOOKUP(B83,'女子一覧表'!$B$13:$F$37,2,FALSE))</f>
      </c>
      <c r="E83" s="262"/>
      <c r="F83" s="262"/>
      <c r="G83" s="99">
        <f>IF(B83="","",VLOOKUP(B83,'女子一覧表'!$B$13:$F$37,3,FALSE))</f>
      </c>
      <c r="H83" s="265"/>
      <c r="I83" s="263"/>
      <c r="J83" s="263"/>
      <c r="K83" s="262">
        <f>IF(I83="","",VLOOKUP(I83,'女子一覧表'!$B$13:$F$37,2,FALSE))</f>
      </c>
      <c r="L83" s="262"/>
      <c r="M83" s="262"/>
      <c r="N83" s="99">
        <f>IF(I83="","",VLOOKUP(I83,'女子一覧表'!$B$13:$F$37,3,FALSE))</f>
      </c>
      <c r="P83" s="265"/>
      <c r="Q83" s="263"/>
      <c r="R83" s="263"/>
      <c r="S83" s="262">
        <f>IF(Q83="","",VLOOKUP(Q83,'女子一覧表'!$B$13:$F$37,2,FALSE))</f>
      </c>
      <c r="T83" s="262"/>
      <c r="U83" s="262"/>
      <c r="V83" s="99">
        <f>IF(Q83="","",VLOOKUP(Q83,'女子一覧表'!$B$13:$F$37,3,FALSE))</f>
      </c>
    </row>
    <row r="84" spans="1:22" ht="19.5" customHeight="1">
      <c r="A84" s="265"/>
      <c r="B84" s="263"/>
      <c r="C84" s="263"/>
      <c r="D84" s="262">
        <f>IF(B84="","",VLOOKUP(B84,'女子一覧表'!$B$13:$F$37,2,FALSE))</f>
      </c>
      <c r="E84" s="262"/>
      <c r="F84" s="262"/>
      <c r="G84" s="99">
        <f>IF(B84="","",VLOOKUP(B84,'女子一覧表'!$B$13:$F$37,3,FALSE))</f>
      </c>
      <c r="H84" s="265"/>
      <c r="I84" s="263"/>
      <c r="J84" s="263"/>
      <c r="K84" s="262">
        <f>IF(I84="","",VLOOKUP(I84,'女子一覧表'!$B$13:$F$37,2,FALSE))</f>
      </c>
      <c r="L84" s="262"/>
      <c r="M84" s="262"/>
      <c r="N84" s="99">
        <f>IF(I84="","",VLOOKUP(I84,'女子一覧表'!$B$13:$F$37,3,FALSE))</f>
      </c>
      <c r="P84" s="265"/>
      <c r="Q84" s="263"/>
      <c r="R84" s="263"/>
      <c r="S84" s="262">
        <f>IF(Q84="","",VLOOKUP(Q84,'女子一覧表'!$B$13:$F$37,2,FALSE))</f>
      </c>
      <c r="T84" s="262"/>
      <c r="U84" s="262"/>
      <c r="V84" s="99">
        <f>IF(Q84="","",VLOOKUP(Q84,'女子一覧表'!$B$13:$F$37,3,FALSE))</f>
      </c>
    </row>
    <row r="85" spans="1:22" ht="19.5" customHeight="1">
      <c r="A85" s="265"/>
      <c r="B85" s="263"/>
      <c r="C85" s="263"/>
      <c r="D85" s="262">
        <f>IF(B85="","",VLOOKUP(B85,'女子一覧表'!$B$13:$F$37,2,FALSE))</f>
      </c>
      <c r="E85" s="262"/>
      <c r="F85" s="262"/>
      <c r="G85" s="99">
        <f>IF(B85="","",VLOOKUP(B85,'女子一覧表'!$B$13:$F$37,3,FALSE))</f>
      </c>
      <c r="H85" s="265"/>
      <c r="I85" s="263"/>
      <c r="J85" s="263"/>
      <c r="K85" s="262">
        <f>IF(I85="","",VLOOKUP(I85,'女子一覧表'!$B$13:$F$37,2,FALSE))</f>
      </c>
      <c r="L85" s="262"/>
      <c r="M85" s="262"/>
      <c r="N85" s="99">
        <f>IF(I85="","",VLOOKUP(I85,'女子一覧表'!$B$13:$F$37,3,FALSE))</f>
      </c>
      <c r="P85" s="265"/>
      <c r="Q85" s="263"/>
      <c r="R85" s="263"/>
      <c r="S85" s="262">
        <f>IF(Q85="","",VLOOKUP(Q85,'女子一覧表'!$B$13:$F$37,2,FALSE))</f>
      </c>
      <c r="T85" s="262"/>
      <c r="U85" s="262"/>
      <c r="V85" s="99">
        <f>IF(Q85="","",VLOOKUP(Q85,'女子一覧表'!$B$13:$F$37,3,FALSE))</f>
      </c>
    </row>
    <row r="86" spans="1:22" ht="19.5" customHeight="1">
      <c r="A86" s="265"/>
      <c r="B86" s="263"/>
      <c r="C86" s="263"/>
      <c r="D86" s="262">
        <f>IF(B86="","",VLOOKUP(B86,'女子一覧表'!$B$13:$F$37,2,FALSE))</f>
      </c>
      <c r="E86" s="262"/>
      <c r="F86" s="262"/>
      <c r="G86" s="99">
        <f>IF(B86="","",VLOOKUP(B86,'女子一覧表'!$B$13:$F$37,3,FALSE))</f>
      </c>
      <c r="H86" s="265"/>
      <c r="I86" s="263"/>
      <c r="J86" s="263"/>
      <c r="K86" s="262">
        <f>IF(I86="","",VLOOKUP(I86,'女子一覧表'!$B$13:$F$37,2,FALSE))</f>
      </c>
      <c r="L86" s="262"/>
      <c r="M86" s="262"/>
      <c r="N86" s="99">
        <f>IF(I86="","",VLOOKUP(I86,'女子一覧表'!$B$13:$F$37,3,FALSE))</f>
      </c>
      <c r="P86" s="265"/>
      <c r="Q86" s="263"/>
      <c r="R86" s="263"/>
      <c r="S86" s="262">
        <f>IF(Q86="","",VLOOKUP(Q86,'女子一覧表'!$B$13:$F$37,2,FALSE))</f>
      </c>
      <c r="T86" s="262"/>
      <c r="U86" s="262"/>
      <c r="V86" s="99">
        <f>IF(Q86="","",VLOOKUP(Q86,'女子一覧表'!$B$13:$F$37,3,FALSE))</f>
      </c>
    </row>
    <row r="87" spans="1:22" ht="19.5" customHeight="1">
      <c r="A87" s="265"/>
      <c r="B87" s="263"/>
      <c r="C87" s="263"/>
      <c r="D87" s="262">
        <f>IF(B87="","",VLOOKUP(B87,'女子一覧表'!$B$13:$F$37,2,FALSE))</f>
      </c>
      <c r="E87" s="262"/>
      <c r="F87" s="262"/>
      <c r="G87" s="99">
        <f>IF(B87="","",VLOOKUP(B87,'女子一覧表'!$B$13:$F$37,3,FALSE))</f>
      </c>
      <c r="H87" s="265"/>
      <c r="I87" s="263"/>
      <c r="J87" s="263"/>
      <c r="K87" s="262">
        <f>IF(I87="","",VLOOKUP(I87,'女子一覧表'!$B$13:$F$37,2,FALSE))</f>
      </c>
      <c r="L87" s="262"/>
      <c r="M87" s="262"/>
      <c r="N87" s="99">
        <f>IF(I87="","",VLOOKUP(I87,'女子一覧表'!$B$13:$F$37,3,FALSE))</f>
      </c>
      <c r="P87" s="265"/>
      <c r="Q87" s="263"/>
      <c r="R87" s="263"/>
      <c r="S87" s="262">
        <f>IF(Q87="","",VLOOKUP(Q87,'女子一覧表'!$B$13:$F$37,2,FALSE))</f>
      </c>
      <c r="T87" s="262"/>
      <c r="U87" s="262"/>
      <c r="V87" s="99">
        <f>IF(Q87="","",VLOOKUP(Q87,'女子一覧表'!$B$13:$F$37,3,FALSE))</f>
      </c>
    </row>
    <row r="88" spans="1:22" ht="19.5" customHeight="1" thickBot="1">
      <c r="A88" s="266"/>
      <c r="B88" s="260"/>
      <c r="C88" s="260"/>
      <c r="D88" s="261">
        <f>IF(B88="","",VLOOKUP(B88,'女子一覧表'!$B$13:$F$37,2,FALSE))</f>
      </c>
      <c r="E88" s="261"/>
      <c r="F88" s="261"/>
      <c r="G88" s="100">
        <f>IF(B88="","",VLOOKUP(B88,'女子一覧表'!$B$13:$F$37,3,FALSE))</f>
      </c>
      <c r="H88" s="266"/>
      <c r="I88" s="260"/>
      <c r="J88" s="260"/>
      <c r="K88" s="261">
        <f>IF(I88="","",VLOOKUP(I88,'女子一覧表'!$B$13:$F$37,2,FALSE))</f>
      </c>
      <c r="L88" s="261"/>
      <c r="M88" s="261"/>
      <c r="N88" s="100">
        <f>IF(I88="","",VLOOKUP(I88,'女子一覧表'!$B$13:$F$37,3,FALSE))</f>
      </c>
      <c r="P88" s="266"/>
      <c r="Q88" s="260"/>
      <c r="R88" s="260"/>
      <c r="S88" s="261">
        <f>IF(Q88="","",VLOOKUP(Q88,'女子一覧表'!$B$13:$F$37,2,FALSE))</f>
      </c>
      <c r="T88" s="261"/>
      <c r="U88" s="261"/>
      <c r="V88" s="100">
        <f>IF(Q88="","",VLOOKUP(Q88,'女子一覧表'!$B$13:$F$37,3,FALSE))</f>
      </c>
    </row>
    <row r="89" spans="1:22" s="12" customFormat="1" ht="10.5" customHeight="1">
      <c r="A89" s="222" t="s">
        <v>13</v>
      </c>
      <c r="B89" s="223"/>
      <c r="C89" s="268"/>
      <c r="D89" s="269"/>
      <c r="E89" s="76" t="s">
        <v>41</v>
      </c>
      <c r="F89" s="218"/>
      <c r="G89" s="219"/>
      <c r="H89" s="222" t="s">
        <v>13</v>
      </c>
      <c r="I89" s="223"/>
      <c r="J89" s="268"/>
      <c r="K89" s="269"/>
      <c r="L89" s="76" t="s">
        <v>41</v>
      </c>
      <c r="M89" s="218"/>
      <c r="N89" s="219"/>
      <c r="P89" s="245" t="s">
        <v>13</v>
      </c>
      <c r="Q89" s="246"/>
      <c r="R89" s="270"/>
      <c r="S89" s="271"/>
      <c r="T89" s="72" t="s">
        <v>41</v>
      </c>
      <c r="U89" s="239"/>
      <c r="V89" s="240"/>
    </row>
    <row r="90" spans="1:22" s="12" customFormat="1" ht="11.25" customHeight="1">
      <c r="A90" s="220" t="s">
        <v>40</v>
      </c>
      <c r="B90" s="221"/>
      <c r="C90" s="221"/>
      <c r="D90" s="235">
        <f>'女子一覧表'!$A$7</f>
        <v>0</v>
      </c>
      <c r="E90" s="236"/>
      <c r="F90" s="236"/>
      <c r="G90" s="77" t="s">
        <v>69</v>
      </c>
      <c r="H90" s="220" t="s">
        <v>40</v>
      </c>
      <c r="I90" s="221"/>
      <c r="J90" s="221"/>
      <c r="K90" s="235">
        <f>'女子一覧表'!$A$7</f>
        <v>0</v>
      </c>
      <c r="L90" s="236"/>
      <c r="M90" s="236"/>
      <c r="N90" s="77" t="s">
        <v>71</v>
      </c>
      <c r="P90" s="241" t="s">
        <v>40</v>
      </c>
      <c r="Q90" s="242"/>
      <c r="R90" s="242"/>
      <c r="S90" s="243">
        <f>'女子一覧表'!$A$7</f>
        <v>0</v>
      </c>
      <c r="T90" s="244"/>
      <c r="U90" s="244"/>
      <c r="V90" s="73" t="s">
        <v>75</v>
      </c>
    </row>
    <row r="91" spans="1:22" s="12" customFormat="1" ht="12" customHeight="1">
      <c r="A91" s="267" t="s">
        <v>47</v>
      </c>
      <c r="B91" s="227" t="s">
        <v>46</v>
      </c>
      <c r="C91" s="227"/>
      <c r="D91" s="227" t="s">
        <v>43</v>
      </c>
      <c r="E91" s="227"/>
      <c r="F91" s="227"/>
      <c r="G91" s="75" t="s">
        <v>39</v>
      </c>
      <c r="H91" s="267" t="s">
        <v>47</v>
      </c>
      <c r="I91" s="227" t="s">
        <v>46</v>
      </c>
      <c r="J91" s="227"/>
      <c r="K91" s="227" t="s">
        <v>43</v>
      </c>
      <c r="L91" s="227"/>
      <c r="M91" s="227"/>
      <c r="N91" s="75" t="s">
        <v>39</v>
      </c>
      <c r="P91" s="264" t="s">
        <v>47</v>
      </c>
      <c r="Q91" s="247" t="s">
        <v>46</v>
      </c>
      <c r="R91" s="247"/>
      <c r="S91" s="247" t="s">
        <v>43</v>
      </c>
      <c r="T91" s="247"/>
      <c r="U91" s="247"/>
      <c r="V91" s="74" t="s">
        <v>39</v>
      </c>
    </row>
    <row r="92" spans="1:22" ht="19.5" customHeight="1">
      <c r="A92" s="265"/>
      <c r="B92" s="263"/>
      <c r="C92" s="263"/>
      <c r="D92" s="262">
        <f>IF(B92="","",VLOOKUP(B92,'女子一覧表'!$B$13:$F$37,2,FALSE))</f>
      </c>
      <c r="E92" s="262"/>
      <c r="F92" s="262"/>
      <c r="G92" s="99">
        <f>IF(B92="","",VLOOKUP(B92,'女子一覧表'!$B$13:$F$37,3,FALSE))</f>
      </c>
      <c r="H92" s="265"/>
      <c r="I92" s="263"/>
      <c r="J92" s="263"/>
      <c r="K92" s="262">
        <f>IF(I92="","",VLOOKUP(I92,'女子一覧表'!$B$13:$F$37,2,FALSE))</f>
      </c>
      <c r="L92" s="262"/>
      <c r="M92" s="262"/>
      <c r="N92" s="99">
        <f>IF(I92="","",VLOOKUP(I92,'女子一覧表'!$B$13:$F$37,3,FALSE))</f>
      </c>
      <c r="P92" s="265"/>
      <c r="Q92" s="263"/>
      <c r="R92" s="263"/>
      <c r="S92" s="262">
        <f>IF(Q92="","",VLOOKUP(Q92,'女子一覧表'!$B$13:$F$37,2,FALSE))</f>
      </c>
      <c r="T92" s="262"/>
      <c r="U92" s="262"/>
      <c r="V92" s="99">
        <f>IF(Q92="","",VLOOKUP(Q92,'女子一覧表'!$B$13:$F$37,3,FALSE))</f>
      </c>
    </row>
    <row r="93" spans="1:22" ht="19.5" customHeight="1">
      <c r="A93" s="265"/>
      <c r="B93" s="263"/>
      <c r="C93" s="263"/>
      <c r="D93" s="262">
        <f>IF(B93="","",VLOOKUP(B93,'女子一覧表'!$B$13:$F$37,2,FALSE))</f>
      </c>
      <c r="E93" s="262"/>
      <c r="F93" s="262"/>
      <c r="G93" s="99">
        <f>IF(B93="","",VLOOKUP(B93,'女子一覧表'!$B$13:$F$37,3,FALSE))</f>
      </c>
      <c r="H93" s="265"/>
      <c r="I93" s="263"/>
      <c r="J93" s="263"/>
      <c r="K93" s="262">
        <f>IF(I93="","",VLOOKUP(I93,'女子一覧表'!$B$13:$F$37,2,FALSE))</f>
      </c>
      <c r="L93" s="262"/>
      <c r="M93" s="262"/>
      <c r="N93" s="99">
        <f>IF(I93="","",VLOOKUP(I93,'女子一覧表'!$B$13:$F$37,3,FALSE))</f>
      </c>
      <c r="P93" s="265"/>
      <c r="Q93" s="263"/>
      <c r="R93" s="263"/>
      <c r="S93" s="262">
        <f>IF(Q93="","",VLOOKUP(Q93,'女子一覧表'!$B$13:$F$37,2,FALSE))</f>
      </c>
      <c r="T93" s="262"/>
      <c r="U93" s="262"/>
      <c r="V93" s="99">
        <f>IF(Q93="","",VLOOKUP(Q93,'女子一覧表'!$B$13:$F$37,3,FALSE))</f>
      </c>
    </row>
    <row r="94" spans="1:22" ht="19.5" customHeight="1">
      <c r="A94" s="265"/>
      <c r="B94" s="263"/>
      <c r="C94" s="263"/>
      <c r="D94" s="262">
        <f>IF(B94="","",VLOOKUP(B94,'女子一覧表'!$B$13:$F$37,2,FALSE))</f>
      </c>
      <c r="E94" s="262"/>
      <c r="F94" s="262"/>
      <c r="G94" s="99">
        <f>IF(B94="","",VLOOKUP(B94,'女子一覧表'!$B$13:$F$37,3,FALSE))</f>
      </c>
      <c r="H94" s="265"/>
      <c r="I94" s="263"/>
      <c r="J94" s="263"/>
      <c r="K94" s="262">
        <f>IF(I94="","",VLOOKUP(I94,'女子一覧表'!$B$13:$F$37,2,FALSE))</f>
      </c>
      <c r="L94" s="262"/>
      <c r="M94" s="262"/>
      <c r="N94" s="99">
        <f>IF(I94="","",VLOOKUP(I94,'女子一覧表'!$B$13:$F$37,3,FALSE))</f>
      </c>
      <c r="P94" s="265"/>
      <c r="Q94" s="263"/>
      <c r="R94" s="263"/>
      <c r="S94" s="262">
        <f>IF(Q94="","",VLOOKUP(Q94,'女子一覧表'!$B$13:$F$37,2,FALSE))</f>
      </c>
      <c r="T94" s="262"/>
      <c r="U94" s="262"/>
      <c r="V94" s="99">
        <f>IF(Q94="","",VLOOKUP(Q94,'女子一覧表'!$B$13:$F$37,3,FALSE))</f>
      </c>
    </row>
    <row r="95" spans="1:22" ht="19.5" customHeight="1">
      <c r="A95" s="265"/>
      <c r="B95" s="263"/>
      <c r="C95" s="263"/>
      <c r="D95" s="262">
        <f>IF(B95="","",VLOOKUP(B95,'女子一覧表'!$B$13:$F$37,2,FALSE))</f>
      </c>
      <c r="E95" s="262"/>
      <c r="F95" s="262"/>
      <c r="G95" s="99">
        <f>IF(B95="","",VLOOKUP(B95,'女子一覧表'!$B$13:$F$37,3,FALSE))</f>
      </c>
      <c r="H95" s="265"/>
      <c r="I95" s="263"/>
      <c r="J95" s="263"/>
      <c r="K95" s="262">
        <f>IF(I95="","",VLOOKUP(I95,'女子一覧表'!$B$13:$F$37,2,FALSE))</f>
      </c>
      <c r="L95" s="262"/>
      <c r="M95" s="262"/>
      <c r="N95" s="99">
        <f>IF(I95="","",VLOOKUP(I95,'女子一覧表'!$B$13:$F$37,3,FALSE))</f>
      </c>
      <c r="P95" s="265"/>
      <c r="Q95" s="263"/>
      <c r="R95" s="263"/>
      <c r="S95" s="262">
        <f>IF(Q95="","",VLOOKUP(Q95,'女子一覧表'!$B$13:$F$37,2,FALSE))</f>
      </c>
      <c r="T95" s="262"/>
      <c r="U95" s="262"/>
      <c r="V95" s="99">
        <f>IF(Q95="","",VLOOKUP(Q95,'女子一覧表'!$B$13:$F$37,3,FALSE))</f>
      </c>
    </row>
    <row r="96" spans="1:22" ht="19.5" customHeight="1">
      <c r="A96" s="265"/>
      <c r="B96" s="263"/>
      <c r="C96" s="263"/>
      <c r="D96" s="262">
        <f>IF(B96="","",VLOOKUP(B96,'女子一覧表'!$B$13:$F$37,2,FALSE))</f>
      </c>
      <c r="E96" s="262"/>
      <c r="F96" s="262"/>
      <c r="G96" s="99">
        <f>IF(B96="","",VLOOKUP(B96,'女子一覧表'!$B$13:$F$37,3,FALSE))</f>
      </c>
      <c r="H96" s="265"/>
      <c r="I96" s="263"/>
      <c r="J96" s="263"/>
      <c r="K96" s="262">
        <f>IF(I96="","",VLOOKUP(I96,'女子一覧表'!$B$13:$F$37,2,FALSE))</f>
      </c>
      <c r="L96" s="262"/>
      <c r="M96" s="262"/>
      <c r="N96" s="99">
        <f>IF(I96="","",VLOOKUP(I96,'女子一覧表'!$B$13:$F$37,3,FALSE))</f>
      </c>
      <c r="P96" s="265"/>
      <c r="Q96" s="263"/>
      <c r="R96" s="263"/>
      <c r="S96" s="262">
        <f>IF(Q96="","",VLOOKUP(Q96,'女子一覧表'!$B$13:$F$37,2,FALSE))</f>
      </c>
      <c r="T96" s="262"/>
      <c r="U96" s="262"/>
      <c r="V96" s="99">
        <f>IF(Q96="","",VLOOKUP(Q96,'女子一覧表'!$B$13:$F$37,3,FALSE))</f>
      </c>
    </row>
    <row r="97" spans="1:22" ht="19.5" customHeight="1" thickBot="1">
      <c r="A97" s="266"/>
      <c r="B97" s="260"/>
      <c r="C97" s="260"/>
      <c r="D97" s="261">
        <f>IF(B97="","",VLOOKUP(B97,'女子一覧表'!$B$13:$F$37,2,FALSE))</f>
      </c>
      <c r="E97" s="261"/>
      <c r="F97" s="261"/>
      <c r="G97" s="100">
        <f>IF(B97="","",VLOOKUP(B97,'女子一覧表'!$B$13:$F$37,3,FALSE))</f>
      </c>
      <c r="H97" s="266"/>
      <c r="I97" s="260"/>
      <c r="J97" s="260"/>
      <c r="K97" s="261">
        <f>IF(I97="","",VLOOKUP(I97,'女子一覧表'!$B$13:$F$37,2,FALSE))</f>
      </c>
      <c r="L97" s="261"/>
      <c r="M97" s="261"/>
      <c r="N97" s="100">
        <f>IF(I97="","",VLOOKUP(I97,'女子一覧表'!$B$13:$F$37,3,FALSE))</f>
      </c>
      <c r="P97" s="266"/>
      <c r="Q97" s="260"/>
      <c r="R97" s="260"/>
      <c r="S97" s="261">
        <f>IF(Q97="","",VLOOKUP(Q97,'女子一覧表'!$B$13:$F$37,2,FALSE))</f>
      </c>
      <c r="T97" s="261"/>
      <c r="U97" s="261"/>
      <c r="V97" s="100">
        <f>IF(Q97="","",VLOOKUP(Q97,'女子一覧表'!$B$13:$F$37,3,FALSE))</f>
      </c>
    </row>
  </sheetData>
  <sheetProtection password="F3FC" sheet="1" objects="1" scenarios="1"/>
  <mergeCells count="648">
    <mergeCell ref="M5:N5"/>
    <mergeCell ref="A5:B5"/>
    <mergeCell ref="B6:C6"/>
    <mergeCell ref="B7:C7"/>
    <mergeCell ref="C5:D5"/>
    <mergeCell ref="D6:E6"/>
    <mergeCell ref="D7:E7"/>
    <mergeCell ref="K6:L6"/>
    <mergeCell ref="I7:J7"/>
    <mergeCell ref="K7:L7"/>
    <mergeCell ref="H17:I17"/>
    <mergeCell ref="F5:G5"/>
    <mergeCell ref="H5:I5"/>
    <mergeCell ref="J5:K5"/>
    <mergeCell ref="J14:K14"/>
    <mergeCell ref="I16:J16"/>
    <mergeCell ref="K16:L16"/>
    <mergeCell ref="J11:K11"/>
    <mergeCell ref="J8:K8"/>
    <mergeCell ref="I6:J6"/>
    <mergeCell ref="K19:L19"/>
    <mergeCell ref="J17:K17"/>
    <mergeCell ref="M17:N17"/>
    <mergeCell ref="B18:C18"/>
    <mergeCell ref="D18:E18"/>
    <mergeCell ref="I18:J18"/>
    <mergeCell ref="K18:L18"/>
    <mergeCell ref="A17:B17"/>
    <mergeCell ref="C17:D17"/>
    <mergeCell ref="F17:G17"/>
    <mergeCell ref="A20:B20"/>
    <mergeCell ref="C20:D20"/>
    <mergeCell ref="F20:G20"/>
    <mergeCell ref="H20:I20"/>
    <mergeCell ref="B19:C19"/>
    <mergeCell ref="D19:E19"/>
    <mergeCell ref="I19:J19"/>
    <mergeCell ref="B22:C22"/>
    <mergeCell ref="D22:E22"/>
    <mergeCell ref="I22:J22"/>
    <mergeCell ref="K22:L22"/>
    <mergeCell ref="J20:K20"/>
    <mergeCell ref="M20:N20"/>
    <mergeCell ref="B21:C21"/>
    <mergeCell ref="D21:E21"/>
    <mergeCell ref="I21:J21"/>
    <mergeCell ref="K21:L21"/>
    <mergeCell ref="M23:N23"/>
    <mergeCell ref="B24:C24"/>
    <mergeCell ref="D24:E24"/>
    <mergeCell ref="I24:J24"/>
    <mergeCell ref="K24:L24"/>
    <mergeCell ref="A23:B23"/>
    <mergeCell ref="C23:D23"/>
    <mergeCell ref="F23:G23"/>
    <mergeCell ref="H23:I23"/>
    <mergeCell ref="H26:I26"/>
    <mergeCell ref="B25:C25"/>
    <mergeCell ref="D25:E25"/>
    <mergeCell ref="I25:J25"/>
    <mergeCell ref="K25:L25"/>
    <mergeCell ref="J23:K23"/>
    <mergeCell ref="K28:L28"/>
    <mergeCell ref="J26:K26"/>
    <mergeCell ref="M26:N26"/>
    <mergeCell ref="B27:C27"/>
    <mergeCell ref="D27:E27"/>
    <mergeCell ref="I27:J27"/>
    <mergeCell ref="K27:L27"/>
    <mergeCell ref="A26:B26"/>
    <mergeCell ref="C26:D26"/>
    <mergeCell ref="F26:G26"/>
    <mergeCell ref="A29:B29"/>
    <mergeCell ref="C29:D29"/>
    <mergeCell ref="F29:G29"/>
    <mergeCell ref="H29:I29"/>
    <mergeCell ref="B28:C28"/>
    <mergeCell ref="D28:E28"/>
    <mergeCell ref="I28:J28"/>
    <mergeCell ref="B31:C31"/>
    <mergeCell ref="D31:E31"/>
    <mergeCell ref="I31:J31"/>
    <mergeCell ref="K31:L31"/>
    <mergeCell ref="J29:K29"/>
    <mergeCell ref="M29:N29"/>
    <mergeCell ref="B30:C30"/>
    <mergeCell ref="D30:E30"/>
    <mergeCell ref="I30:J30"/>
    <mergeCell ref="K30:L30"/>
    <mergeCell ref="J32:K32"/>
    <mergeCell ref="M32:N32"/>
    <mergeCell ref="B33:C33"/>
    <mergeCell ref="D33:E33"/>
    <mergeCell ref="I33:J33"/>
    <mergeCell ref="K33:L33"/>
    <mergeCell ref="A32:B32"/>
    <mergeCell ref="C32:D32"/>
    <mergeCell ref="F32:G32"/>
    <mergeCell ref="H32:I32"/>
    <mergeCell ref="F35:G35"/>
    <mergeCell ref="H35:I35"/>
    <mergeCell ref="B34:C34"/>
    <mergeCell ref="D34:E34"/>
    <mergeCell ref="I34:J34"/>
    <mergeCell ref="K34:L34"/>
    <mergeCell ref="I37:J37"/>
    <mergeCell ref="K37:L37"/>
    <mergeCell ref="J35:K35"/>
    <mergeCell ref="M35:N35"/>
    <mergeCell ref="B36:C36"/>
    <mergeCell ref="D36:E36"/>
    <mergeCell ref="I36:J36"/>
    <mergeCell ref="K36:L36"/>
    <mergeCell ref="A35:B35"/>
    <mergeCell ref="C35:D35"/>
    <mergeCell ref="J38:K38"/>
    <mergeCell ref="M38:N38"/>
    <mergeCell ref="B39:C39"/>
    <mergeCell ref="D39:E39"/>
    <mergeCell ref="I39:J39"/>
    <mergeCell ref="K39:L39"/>
    <mergeCell ref="A38:B38"/>
    <mergeCell ref="C38:D38"/>
    <mergeCell ref="F38:G38"/>
    <mergeCell ref="H38:I38"/>
    <mergeCell ref="F41:G41"/>
    <mergeCell ref="H41:I41"/>
    <mergeCell ref="B40:C40"/>
    <mergeCell ref="D40:E40"/>
    <mergeCell ref="I40:J40"/>
    <mergeCell ref="K40:L40"/>
    <mergeCell ref="I43:J43"/>
    <mergeCell ref="K43:L43"/>
    <mergeCell ref="J41:K41"/>
    <mergeCell ref="M41:N41"/>
    <mergeCell ref="I42:J42"/>
    <mergeCell ref="K42:L42"/>
    <mergeCell ref="B16:C16"/>
    <mergeCell ref="D16:E16"/>
    <mergeCell ref="B43:C43"/>
    <mergeCell ref="D43:E43"/>
    <mergeCell ref="B42:C42"/>
    <mergeCell ref="D42:E42"/>
    <mergeCell ref="A41:B41"/>
    <mergeCell ref="C41:D41"/>
    <mergeCell ref="B37:C37"/>
    <mergeCell ref="D37:E37"/>
    <mergeCell ref="B15:C15"/>
    <mergeCell ref="D15:E15"/>
    <mergeCell ref="I15:J15"/>
    <mergeCell ref="K15:L15"/>
    <mergeCell ref="A14:B14"/>
    <mergeCell ref="C14:D14"/>
    <mergeCell ref="F14:G14"/>
    <mergeCell ref="H14:I14"/>
    <mergeCell ref="K13:L13"/>
    <mergeCell ref="A11:B11"/>
    <mergeCell ref="C11:D11"/>
    <mergeCell ref="F11:G11"/>
    <mergeCell ref="H11:I11"/>
    <mergeCell ref="M14:N14"/>
    <mergeCell ref="B13:C13"/>
    <mergeCell ref="D13:E13"/>
    <mergeCell ref="I13:J13"/>
    <mergeCell ref="M11:N11"/>
    <mergeCell ref="B10:C10"/>
    <mergeCell ref="D10:E10"/>
    <mergeCell ref="I10:J10"/>
    <mergeCell ref="K10:L10"/>
    <mergeCell ref="I12:J12"/>
    <mergeCell ref="K12:L12"/>
    <mergeCell ref="B12:C12"/>
    <mergeCell ref="D12:E12"/>
    <mergeCell ref="H44:I44"/>
    <mergeCell ref="M8:N8"/>
    <mergeCell ref="B9:C9"/>
    <mergeCell ref="D9:E9"/>
    <mergeCell ref="I9:J9"/>
    <mergeCell ref="K9:L9"/>
    <mergeCell ref="A8:B8"/>
    <mergeCell ref="C8:D8"/>
    <mergeCell ref="F8:G8"/>
    <mergeCell ref="H8:I8"/>
    <mergeCell ref="K46:L46"/>
    <mergeCell ref="J44:K44"/>
    <mergeCell ref="M44:N44"/>
    <mergeCell ref="B45:C45"/>
    <mergeCell ref="D45:E45"/>
    <mergeCell ref="I45:J45"/>
    <mergeCell ref="K45:L45"/>
    <mergeCell ref="A44:B44"/>
    <mergeCell ref="C44:D44"/>
    <mergeCell ref="F44:G44"/>
    <mergeCell ref="A47:B47"/>
    <mergeCell ref="C47:D47"/>
    <mergeCell ref="F47:G47"/>
    <mergeCell ref="H47:I47"/>
    <mergeCell ref="B46:C46"/>
    <mergeCell ref="D46:E46"/>
    <mergeCell ref="I46:J46"/>
    <mergeCell ref="B49:C49"/>
    <mergeCell ref="D49:E49"/>
    <mergeCell ref="I49:J49"/>
    <mergeCell ref="K49:L49"/>
    <mergeCell ref="J47:K47"/>
    <mergeCell ref="M47:N47"/>
    <mergeCell ref="B48:C48"/>
    <mergeCell ref="D48:E48"/>
    <mergeCell ref="I48:J48"/>
    <mergeCell ref="K48:L48"/>
    <mergeCell ref="M50:N50"/>
    <mergeCell ref="B51:C51"/>
    <mergeCell ref="D51:E51"/>
    <mergeCell ref="I51:J51"/>
    <mergeCell ref="K51:L51"/>
    <mergeCell ref="A50:B50"/>
    <mergeCell ref="C50:D50"/>
    <mergeCell ref="F50:G50"/>
    <mergeCell ref="H50:I50"/>
    <mergeCell ref="H53:I53"/>
    <mergeCell ref="B52:C52"/>
    <mergeCell ref="D52:E52"/>
    <mergeCell ref="I52:J52"/>
    <mergeCell ref="K52:L52"/>
    <mergeCell ref="J50:K50"/>
    <mergeCell ref="K55:L55"/>
    <mergeCell ref="J53:K53"/>
    <mergeCell ref="M53:N53"/>
    <mergeCell ref="B54:C54"/>
    <mergeCell ref="D54:E54"/>
    <mergeCell ref="I54:J54"/>
    <mergeCell ref="K54:L54"/>
    <mergeCell ref="A53:B53"/>
    <mergeCell ref="C53:D53"/>
    <mergeCell ref="F53:G53"/>
    <mergeCell ref="A56:B56"/>
    <mergeCell ref="C56:D56"/>
    <mergeCell ref="F56:G56"/>
    <mergeCell ref="H56:I56"/>
    <mergeCell ref="B55:C55"/>
    <mergeCell ref="D55:E55"/>
    <mergeCell ref="I55:J55"/>
    <mergeCell ref="B58:C58"/>
    <mergeCell ref="D58:E58"/>
    <mergeCell ref="I58:J58"/>
    <mergeCell ref="K58:L58"/>
    <mergeCell ref="J56:K56"/>
    <mergeCell ref="M56:N56"/>
    <mergeCell ref="B57:C57"/>
    <mergeCell ref="D57:E57"/>
    <mergeCell ref="I57:J57"/>
    <mergeCell ref="K57:L57"/>
    <mergeCell ref="M59:N59"/>
    <mergeCell ref="B60:C60"/>
    <mergeCell ref="D60:E60"/>
    <mergeCell ref="I60:J60"/>
    <mergeCell ref="K60:L60"/>
    <mergeCell ref="A59:B59"/>
    <mergeCell ref="C59:D59"/>
    <mergeCell ref="F59:G59"/>
    <mergeCell ref="H59:I59"/>
    <mergeCell ref="H62:I62"/>
    <mergeCell ref="B61:C61"/>
    <mergeCell ref="D61:E61"/>
    <mergeCell ref="I61:J61"/>
    <mergeCell ref="K61:L61"/>
    <mergeCell ref="J59:K59"/>
    <mergeCell ref="K64:L64"/>
    <mergeCell ref="J62:K62"/>
    <mergeCell ref="M62:N62"/>
    <mergeCell ref="B63:C63"/>
    <mergeCell ref="D63:E63"/>
    <mergeCell ref="I63:J63"/>
    <mergeCell ref="K63:L63"/>
    <mergeCell ref="A62:B62"/>
    <mergeCell ref="C62:D62"/>
    <mergeCell ref="F62:G62"/>
    <mergeCell ref="A65:B65"/>
    <mergeCell ref="C65:D65"/>
    <mergeCell ref="F65:G65"/>
    <mergeCell ref="H65:I65"/>
    <mergeCell ref="B64:C64"/>
    <mergeCell ref="D64:E64"/>
    <mergeCell ref="I64:J64"/>
    <mergeCell ref="B67:C67"/>
    <mergeCell ref="D67:E67"/>
    <mergeCell ref="I67:J67"/>
    <mergeCell ref="K67:L67"/>
    <mergeCell ref="J65:K65"/>
    <mergeCell ref="M65:N65"/>
    <mergeCell ref="B66:C66"/>
    <mergeCell ref="D66:E66"/>
    <mergeCell ref="I66:J66"/>
    <mergeCell ref="K66:L66"/>
    <mergeCell ref="M68:N68"/>
    <mergeCell ref="B69:C69"/>
    <mergeCell ref="D69:E69"/>
    <mergeCell ref="I69:J69"/>
    <mergeCell ref="K69:L69"/>
    <mergeCell ref="A68:B68"/>
    <mergeCell ref="C68:D68"/>
    <mergeCell ref="F68:G68"/>
    <mergeCell ref="H68:I68"/>
    <mergeCell ref="H71:I71"/>
    <mergeCell ref="B70:C70"/>
    <mergeCell ref="D70:E70"/>
    <mergeCell ref="I70:J70"/>
    <mergeCell ref="K70:L70"/>
    <mergeCell ref="J68:K68"/>
    <mergeCell ref="K73:L73"/>
    <mergeCell ref="J71:K71"/>
    <mergeCell ref="M71:N71"/>
    <mergeCell ref="B72:C72"/>
    <mergeCell ref="D72:E72"/>
    <mergeCell ref="I72:J72"/>
    <mergeCell ref="K72:L72"/>
    <mergeCell ref="A71:B71"/>
    <mergeCell ref="C71:D71"/>
    <mergeCell ref="F71:G71"/>
    <mergeCell ref="A74:B74"/>
    <mergeCell ref="C74:D74"/>
    <mergeCell ref="F74:G74"/>
    <mergeCell ref="H74:I74"/>
    <mergeCell ref="B73:C73"/>
    <mergeCell ref="D73:E73"/>
    <mergeCell ref="I73:J73"/>
    <mergeCell ref="B76:C76"/>
    <mergeCell ref="D76:E76"/>
    <mergeCell ref="I76:J76"/>
    <mergeCell ref="K76:L76"/>
    <mergeCell ref="J74:K74"/>
    <mergeCell ref="M74:N74"/>
    <mergeCell ref="B75:C75"/>
    <mergeCell ref="D75:E75"/>
    <mergeCell ref="I75:J75"/>
    <mergeCell ref="K75:L75"/>
    <mergeCell ref="I78:J78"/>
    <mergeCell ref="K78:L78"/>
    <mergeCell ref="A77:B77"/>
    <mergeCell ref="C77:D77"/>
    <mergeCell ref="F77:G77"/>
    <mergeCell ref="H77:I77"/>
    <mergeCell ref="H80:I80"/>
    <mergeCell ref="P3:V3"/>
    <mergeCell ref="B79:C79"/>
    <mergeCell ref="D79:E79"/>
    <mergeCell ref="I79:J79"/>
    <mergeCell ref="K79:L79"/>
    <mergeCell ref="J77:K77"/>
    <mergeCell ref="M77:N77"/>
    <mergeCell ref="B78:C78"/>
    <mergeCell ref="D78:E78"/>
    <mergeCell ref="D86:F86"/>
    <mergeCell ref="B88:C88"/>
    <mergeCell ref="D88:F88"/>
    <mergeCell ref="J80:K80"/>
    <mergeCell ref="M80:N80"/>
    <mergeCell ref="A81:C81"/>
    <mergeCell ref="H81:J81"/>
    <mergeCell ref="A80:B80"/>
    <mergeCell ref="C80:D80"/>
    <mergeCell ref="F80:G80"/>
    <mergeCell ref="B83:C83"/>
    <mergeCell ref="D83:F83"/>
    <mergeCell ref="I83:J83"/>
    <mergeCell ref="K83:M83"/>
    <mergeCell ref="A82:A88"/>
    <mergeCell ref="B82:C82"/>
    <mergeCell ref="D82:F82"/>
    <mergeCell ref="H82:H88"/>
    <mergeCell ref="B84:C84"/>
    <mergeCell ref="D84:F84"/>
    <mergeCell ref="D87:F87"/>
    <mergeCell ref="I87:J87"/>
    <mergeCell ref="K87:M87"/>
    <mergeCell ref="I84:J84"/>
    <mergeCell ref="K84:M84"/>
    <mergeCell ref="B85:C85"/>
    <mergeCell ref="D85:F85"/>
    <mergeCell ref="I85:J85"/>
    <mergeCell ref="K85:M85"/>
    <mergeCell ref="B86:C86"/>
    <mergeCell ref="U5:V5"/>
    <mergeCell ref="Q6:R6"/>
    <mergeCell ref="S6:T6"/>
    <mergeCell ref="A3:G3"/>
    <mergeCell ref="H3:N3"/>
    <mergeCell ref="I88:J88"/>
    <mergeCell ref="K88:M88"/>
    <mergeCell ref="I86:J86"/>
    <mergeCell ref="K86:M86"/>
    <mergeCell ref="B87:C87"/>
    <mergeCell ref="Q7:R7"/>
    <mergeCell ref="S7:T7"/>
    <mergeCell ref="P8:Q8"/>
    <mergeCell ref="R8:S8"/>
    <mergeCell ref="P5:Q5"/>
    <mergeCell ref="R5:S5"/>
    <mergeCell ref="U11:V11"/>
    <mergeCell ref="Q12:R12"/>
    <mergeCell ref="S12:T12"/>
    <mergeCell ref="U8:V8"/>
    <mergeCell ref="Q9:R9"/>
    <mergeCell ref="S9:T9"/>
    <mergeCell ref="Q10:R10"/>
    <mergeCell ref="S10:T10"/>
    <mergeCell ref="Q13:R13"/>
    <mergeCell ref="S13:T13"/>
    <mergeCell ref="P14:Q14"/>
    <mergeCell ref="R14:S14"/>
    <mergeCell ref="P11:Q11"/>
    <mergeCell ref="R11:S11"/>
    <mergeCell ref="U17:V17"/>
    <mergeCell ref="Q18:R18"/>
    <mergeCell ref="S18:T18"/>
    <mergeCell ref="U14:V14"/>
    <mergeCell ref="Q15:R15"/>
    <mergeCell ref="S15:T15"/>
    <mergeCell ref="Q16:R16"/>
    <mergeCell ref="S16:T16"/>
    <mergeCell ref="Q19:R19"/>
    <mergeCell ref="S19:T19"/>
    <mergeCell ref="P20:Q20"/>
    <mergeCell ref="R20:S20"/>
    <mergeCell ref="P17:Q17"/>
    <mergeCell ref="R17:S17"/>
    <mergeCell ref="U23:V23"/>
    <mergeCell ref="Q24:R24"/>
    <mergeCell ref="S24:T24"/>
    <mergeCell ref="U20:V20"/>
    <mergeCell ref="Q21:R21"/>
    <mergeCell ref="S21:T21"/>
    <mergeCell ref="Q22:R22"/>
    <mergeCell ref="S22:T22"/>
    <mergeCell ref="Q25:R25"/>
    <mergeCell ref="S25:T25"/>
    <mergeCell ref="P26:Q26"/>
    <mergeCell ref="R26:S26"/>
    <mergeCell ref="P23:Q23"/>
    <mergeCell ref="R23:S23"/>
    <mergeCell ref="U29:V29"/>
    <mergeCell ref="Q30:R30"/>
    <mergeCell ref="S30:T30"/>
    <mergeCell ref="U26:V26"/>
    <mergeCell ref="Q27:R27"/>
    <mergeCell ref="S27:T27"/>
    <mergeCell ref="Q28:R28"/>
    <mergeCell ref="S28:T28"/>
    <mergeCell ref="Q31:R31"/>
    <mergeCell ref="S31:T31"/>
    <mergeCell ref="P32:Q32"/>
    <mergeCell ref="R32:S32"/>
    <mergeCell ref="P29:Q29"/>
    <mergeCell ref="R29:S29"/>
    <mergeCell ref="U35:V35"/>
    <mergeCell ref="Q36:R36"/>
    <mergeCell ref="S36:T36"/>
    <mergeCell ref="U32:V32"/>
    <mergeCell ref="Q33:R33"/>
    <mergeCell ref="S33:T33"/>
    <mergeCell ref="Q34:R34"/>
    <mergeCell ref="S34:T34"/>
    <mergeCell ref="Q37:R37"/>
    <mergeCell ref="S37:T37"/>
    <mergeCell ref="P38:Q38"/>
    <mergeCell ref="R38:S38"/>
    <mergeCell ref="P35:Q35"/>
    <mergeCell ref="R35:S35"/>
    <mergeCell ref="U41:V41"/>
    <mergeCell ref="Q42:R42"/>
    <mergeCell ref="S42:T42"/>
    <mergeCell ref="U38:V38"/>
    <mergeCell ref="Q39:R39"/>
    <mergeCell ref="S39:T39"/>
    <mergeCell ref="Q40:R40"/>
    <mergeCell ref="S40:T40"/>
    <mergeCell ref="Q43:R43"/>
    <mergeCell ref="S43:T43"/>
    <mergeCell ref="P44:Q44"/>
    <mergeCell ref="R44:S44"/>
    <mergeCell ref="P41:Q41"/>
    <mergeCell ref="R41:S41"/>
    <mergeCell ref="U47:V47"/>
    <mergeCell ref="Q48:R48"/>
    <mergeCell ref="S48:T48"/>
    <mergeCell ref="U44:V44"/>
    <mergeCell ref="Q45:R45"/>
    <mergeCell ref="S45:T45"/>
    <mergeCell ref="Q46:R46"/>
    <mergeCell ref="S46:T46"/>
    <mergeCell ref="Q49:R49"/>
    <mergeCell ref="S49:T49"/>
    <mergeCell ref="P50:Q50"/>
    <mergeCell ref="R50:S50"/>
    <mergeCell ref="P47:Q47"/>
    <mergeCell ref="R47:S47"/>
    <mergeCell ref="U53:V53"/>
    <mergeCell ref="Q54:R54"/>
    <mergeCell ref="S54:T54"/>
    <mergeCell ref="U50:V50"/>
    <mergeCell ref="Q51:R51"/>
    <mergeCell ref="S51:T51"/>
    <mergeCell ref="Q52:R52"/>
    <mergeCell ref="S52:T52"/>
    <mergeCell ref="Q55:R55"/>
    <mergeCell ref="S55:T55"/>
    <mergeCell ref="P56:Q56"/>
    <mergeCell ref="R56:S56"/>
    <mergeCell ref="P53:Q53"/>
    <mergeCell ref="R53:S53"/>
    <mergeCell ref="U59:V59"/>
    <mergeCell ref="Q60:R60"/>
    <mergeCell ref="S60:T60"/>
    <mergeCell ref="U56:V56"/>
    <mergeCell ref="Q57:R57"/>
    <mergeCell ref="S57:T57"/>
    <mergeCell ref="Q58:R58"/>
    <mergeCell ref="S58:T58"/>
    <mergeCell ref="Q61:R61"/>
    <mergeCell ref="S61:T61"/>
    <mergeCell ref="P62:Q62"/>
    <mergeCell ref="R62:S62"/>
    <mergeCell ref="P59:Q59"/>
    <mergeCell ref="R59:S59"/>
    <mergeCell ref="U65:V65"/>
    <mergeCell ref="Q66:R66"/>
    <mergeCell ref="S66:T66"/>
    <mergeCell ref="U62:V62"/>
    <mergeCell ref="Q63:R63"/>
    <mergeCell ref="S63:T63"/>
    <mergeCell ref="Q64:R64"/>
    <mergeCell ref="S64:T64"/>
    <mergeCell ref="Q67:R67"/>
    <mergeCell ref="S67:T67"/>
    <mergeCell ref="P68:Q68"/>
    <mergeCell ref="R68:S68"/>
    <mergeCell ref="P65:Q65"/>
    <mergeCell ref="R65:S65"/>
    <mergeCell ref="U71:V71"/>
    <mergeCell ref="Q72:R72"/>
    <mergeCell ref="S72:T72"/>
    <mergeCell ref="U68:V68"/>
    <mergeCell ref="Q69:R69"/>
    <mergeCell ref="S69:T69"/>
    <mergeCell ref="Q70:R70"/>
    <mergeCell ref="S70:T70"/>
    <mergeCell ref="Q73:R73"/>
    <mergeCell ref="S73:T73"/>
    <mergeCell ref="P74:Q74"/>
    <mergeCell ref="R74:S74"/>
    <mergeCell ref="P71:Q71"/>
    <mergeCell ref="R71:S71"/>
    <mergeCell ref="U77:V77"/>
    <mergeCell ref="Q78:R78"/>
    <mergeCell ref="S78:T78"/>
    <mergeCell ref="U74:V74"/>
    <mergeCell ref="Q75:R75"/>
    <mergeCell ref="S75:T75"/>
    <mergeCell ref="Q76:R76"/>
    <mergeCell ref="S76:T76"/>
    <mergeCell ref="Q79:R79"/>
    <mergeCell ref="S79:T79"/>
    <mergeCell ref="P80:Q80"/>
    <mergeCell ref="R80:S80"/>
    <mergeCell ref="P77:Q77"/>
    <mergeCell ref="R77:S77"/>
    <mergeCell ref="Q87:R87"/>
    <mergeCell ref="S87:U87"/>
    <mergeCell ref="U80:V80"/>
    <mergeCell ref="P81:R81"/>
    <mergeCell ref="P82:P88"/>
    <mergeCell ref="Q82:R82"/>
    <mergeCell ref="S82:U82"/>
    <mergeCell ref="Q83:R83"/>
    <mergeCell ref="S83:U83"/>
    <mergeCell ref="Q84:R84"/>
    <mergeCell ref="D81:F81"/>
    <mergeCell ref="K81:M81"/>
    <mergeCell ref="S81:U81"/>
    <mergeCell ref="S85:U85"/>
    <mergeCell ref="Q86:R86"/>
    <mergeCell ref="S86:U86"/>
    <mergeCell ref="S84:U84"/>
    <mergeCell ref="Q85:R85"/>
    <mergeCell ref="I82:J82"/>
    <mergeCell ref="K82:M82"/>
    <mergeCell ref="A89:B89"/>
    <mergeCell ref="C89:D89"/>
    <mergeCell ref="F89:G89"/>
    <mergeCell ref="H89:I89"/>
    <mergeCell ref="Q88:R88"/>
    <mergeCell ref="S88:U88"/>
    <mergeCell ref="P90:R90"/>
    <mergeCell ref="S90:U90"/>
    <mergeCell ref="J89:K89"/>
    <mergeCell ref="M89:N89"/>
    <mergeCell ref="P89:Q89"/>
    <mergeCell ref="R89:S89"/>
    <mergeCell ref="D93:F93"/>
    <mergeCell ref="B95:C95"/>
    <mergeCell ref="D95:F95"/>
    <mergeCell ref="B97:C97"/>
    <mergeCell ref="D97:F97"/>
    <mergeCell ref="U89:V89"/>
    <mergeCell ref="A90:C90"/>
    <mergeCell ref="D90:F90"/>
    <mergeCell ref="H90:J90"/>
    <mergeCell ref="K90:M90"/>
    <mergeCell ref="P91:P97"/>
    <mergeCell ref="Q91:R91"/>
    <mergeCell ref="I93:J93"/>
    <mergeCell ref="K93:M93"/>
    <mergeCell ref="Q93:R93"/>
    <mergeCell ref="A91:A97"/>
    <mergeCell ref="B91:C91"/>
    <mergeCell ref="D91:F91"/>
    <mergeCell ref="H91:H97"/>
    <mergeCell ref="B93:C93"/>
    <mergeCell ref="S94:U94"/>
    <mergeCell ref="S91:U91"/>
    <mergeCell ref="B92:C92"/>
    <mergeCell ref="D92:F92"/>
    <mergeCell ref="I92:J92"/>
    <mergeCell ref="K92:M92"/>
    <mergeCell ref="Q92:R92"/>
    <mergeCell ref="S92:U92"/>
    <mergeCell ref="I91:J91"/>
    <mergeCell ref="K91:M91"/>
    <mergeCell ref="S96:U96"/>
    <mergeCell ref="I95:J95"/>
    <mergeCell ref="K95:M95"/>
    <mergeCell ref="Q95:R95"/>
    <mergeCell ref="S93:U93"/>
    <mergeCell ref="B94:C94"/>
    <mergeCell ref="D94:F94"/>
    <mergeCell ref="I94:J94"/>
    <mergeCell ref="K94:M94"/>
    <mergeCell ref="Q94:R94"/>
    <mergeCell ref="I97:J97"/>
    <mergeCell ref="K97:M97"/>
    <mergeCell ref="Q97:R97"/>
    <mergeCell ref="S97:U97"/>
    <mergeCell ref="S95:U95"/>
    <mergeCell ref="B96:C96"/>
    <mergeCell ref="D96:F96"/>
    <mergeCell ref="I96:J96"/>
    <mergeCell ref="K96:M96"/>
    <mergeCell ref="Q96:R96"/>
  </mergeCells>
  <dataValidations count="3">
    <dataValidation allowBlank="1" showInputMessage="1" showErrorMessage="1" imeMode="disabled" sqref="I83:J88 Q83:R88 B83:C88 I92:J97 Q92:R97 B92:C97"/>
    <dataValidation errorStyle="information" type="list" allowBlank="1" showInputMessage="1" showErrorMessage="1" sqref="G81 N81 V81 G90 N90 V90">
      <formula1>$X$1:$X$6</formula1>
    </dataValidation>
    <dataValidation type="list" allowBlank="1" showInputMessage="1" showErrorMessage="1" sqref="J80:K80 R80:S80 R89:S89 J89:K89 C80:D80 C89:D89">
      <formula1>$X$7:$X$9</formula1>
    </dataValidation>
  </dataValidations>
  <printOptions/>
  <pageMargins left="0.984251968503937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様式③④⑤</dc:title>
  <dc:subject/>
  <dc:creator>三重陸上競技協会情報処理部</dc:creator>
  <cp:keywords/>
  <dc:description/>
  <cp:lastModifiedBy>三重陸上競技協会情報部</cp:lastModifiedBy>
  <cp:lastPrinted>2008-05-13T00:54:46Z</cp:lastPrinted>
  <dcterms:created xsi:type="dcterms:W3CDTF">2002-12-23T13:34:02Z</dcterms:created>
  <dcterms:modified xsi:type="dcterms:W3CDTF">2009-01-17T06:46:58Z</dcterms:modified>
  <cp:category/>
  <cp:version/>
  <cp:contentType/>
  <cp:contentStatus/>
</cp:coreProperties>
</file>